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L:\dane kwartalne dla inwestorów\Q1'19\"/>
    </mc:Choice>
  </mc:AlternateContent>
  <bookViews>
    <workbookView xWindow="90" yWindow="90" windowWidth="22410" windowHeight="9090" tabRatio="712" activeTab="1"/>
  </bookViews>
  <sheets>
    <sheet name="Wybór języka" sheetId="8" r:id="rId1"/>
    <sheet name="PL" sheetId="1" r:id="rId2"/>
    <sheet name="BS" sheetId="2" r:id="rId3"/>
    <sheet name="CF" sheetId="3" r:id="rId4"/>
  </sheets>
  <externalReferences>
    <externalReference r:id="rId5"/>
    <externalReference r:id="rId6"/>
  </externalReferences>
  <definedNames>
    <definedName name="bs_aktywa_razem" localSheetId="0">[1]BS!$35:$35</definedName>
    <definedName name="bs_aktywa_razem">BS!$33:$33</definedName>
    <definedName name="bs_pasywa_razem" localSheetId="0">[1]BS!$69:$69</definedName>
    <definedName name="bs_pasywa_razem">BS!$60:$60</definedName>
    <definedName name="company">[2]INPUT!$B$5</definedName>
    <definedName name="jednostka" localSheetId="0">[1]Controls!$C$4</definedName>
    <definedName name="jednostka">PL!#REF!</definedName>
    <definedName name="_xlnm.Print_Area" localSheetId="2">BS!$A$1:$G$60</definedName>
    <definedName name="_xlnm.Print_Area" localSheetId="3">CF!$A$1:$D$54</definedName>
    <definedName name="_xlnm.Print_Area" localSheetId="1">PL!$A$1:$G$36</definedName>
  </definedNames>
  <calcPr calcId="15251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  <c r="C29" i="2" l="1"/>
  <c r="C32" i="2" s="1"/>
  <c r="C45" i="2"/>
  <c r="C58" i="2"/>
  <c r="C60" i="2" l="1"/>
  <c r="C62" i="2" s="1"/>
  <c r="C63" i="2" s="1"/>
  <c r="C9" i="1" l="1"/>
  <c r="C14" i="1" s="1"/>
  <c r="C20" i="1" s="1"/>
  <c r="C24" i="1" s="1"/>
  <c r="C28" i="1" s="1"/>
  <c r="C32" i="1" s="1"/>
  <c r="D49" i="3" l="1"/>
  <c r="D58" i="2" l="1"/>
  <c r="D45" i="2"/>
  <c r="D29" i="2"/>
  <c r="D60" i="2" l="1"/>
  <c r="D62" i="2" s="1"/>
  <c r="D32" i="2"/>
  <c r="D9" i="1"/>
  <c r="D14" i="1" s="1"/>
  <c r="D20" i="1" s="1"/>
  <c r="D24" i="1" s="1"/>
  <c r="D28" i="1" s="1"/>
  <c r="D32" i="1" s="1"/>
  <c r="D63" i="2" l="1"/>
  <c r="E58" i="2"/>
  <c r="E45" i="2"/>
  <c r="E29" i="2"/>
  <c r="E14" i="1"/>
  <c r="E20" i="1" s="1"/>
  <c r="E24" i="1" s="1"/>
  <c r="E28" i="1" s="1"/>
  <c r="E32" i="1" s="1"/>
  <c r="E9" i="1"/>
  <c r="E32" i="2" l="1"/>
  <c r="E60" i="2"/>
  <c r="E62" i="2" s="1"/>
  <c r="E63" i="2" s="1"/>
  <c r="C49" i="3"/>
  <c r="F58" i="2" l="1"/>
  <c r="F45" i="2"/>
  <c r="F29" i="2"/>
  <c r="F32" i="2" l="1"/>
  <c r="F60" i="2"/>
  <c r="F62" i="2" s="1"/>
  <c r="F63" i="2" l="1"/>
  <c r="G9" i="1" l="1"/>
  <c r="F9" i="1"/>
  <c r="F14" i="1" l="1"/>
  <c r="F20" i="1" s="1"/>
  <c r="G58" i="2" l="1"/>
  <c r="G45" i="2"/>
  <c r="G29" i="2"/>
  <c r="G32" i="2" l="1"/>
  <c r="F24" i="1"/>
  <c r="G60" i="2"/>
  <c r="G62" i="2" s="1"/>
  <c r="G14" i="1"/>
  <c r="G20" i="1" s="1"/>
  <c r="G63" i="2" l="1"/>
  <c r="F28" i="1"/>
  <c r="G24" i="1" l="1"/>
  <c r="F32" i="1"/>
  <c r="G28" i="1" l="1"/>
  <c r="G32" i="1" l="1"/>
</calcChain>
</file>

<file path=xl/sharedStrings.xml><?xml version="1.0" encoding="utf-8"?>
<sst xmlns="http://schemas.openxmlformats.org/spreadsheetml/2006/main" count="254" uniqueCount="232">
  <si>
    <t>Aktywa trwałe</t>
  </si>
  <si>
    <t>Rzeczowe aktywa trwałe</t>
  </si>
  <si>
    <t>Wartości niematerialne</t>
  </si>
  <si>
    <t>Nieruchomości inwestycyjne</t>
  </si>
  <si>
    <t>Należności długoterminowe</t>
  </si>
  <si>
    <t xml:space="preserve">Długoterminowe aktywa finansowe </t>
  </si>
  <si>
    <t>Zapasy</t>
  </si>
  <si>
    <t xml:space="preserve">Rozliczenia międzyokresowe </t>
  </si>
  <si>
    <t>Należności z tytułu dostaw i usług</t>
  </si>
  <si>
    <t>Pozostałe należności</t>
  </si>
  <si>
    <t>SUMA AKTYWÓW</t>
  </si>
  <si>
    <t>Zobowiązania długoterminowe</t>
  </si>
  <si>
    <t>Oprocentowane kredyty bankowe, pożyczki, dłużne papiery wartościowe</t>
  </si>
  <si>
    <t>Długoterminowe rezerwy</t>
  </si>
  <si>
    <t>Zobowiązania krótkoterminowe</t>
  </si>
  <si>
    <t>Zobowiązania z tytułu dostaw i usług</t>
  </si>
  <si>
    <t>Zobowiązania budżetowe</t>
  </si>
  <si>
    <t>Pozostałe zobowiązania</t>
  </si>
  <si>
    <t>Rezerwy</t>
  </si>
  <si>
    <t>SUMA ZOBOWIĄZAŃ</t>
  </si>
  <si>
    <t>SUMA PASYWÓW</t>
  </si>
  <si>
    <t xml:space="preserve">Środki pieniężne netto z działalności operacyjnej </t>
  </si>
  <si>
    <t>Przychody ze sprzedaży</t>
  </si>
  <si>
    <t>Amortyzacja</t>
  </si>
  <si>
    <t>Zysk brutto ze sprzedaży</t>
  </si>
  <si>
    <t>Zysk netto ze sprzedaży</t>
  </si>
  <si>
    <t>Pozostałe przychody operacyjne</t>
  </si>
  <si>
    <t xml:space="preserve">Zysk z działalności operacyjnej </t>
  </si>
  <si>
    <t>Pozostałe koszty operacyjne</t>
  </si>
  <si>
    <t>Przepływy środków pieniężnych z działalności operacyjnej</t>
  </si>
  <si>
    <t>Korekty o pozycje:</t>
  </si>
  <si>
    <t>Zmiany stanu kapitału pracującego</t>
  </si>
  <si>
    <t>Przychody/koszty z tytułu odsetek</t>
  </si>
  <si>
    <t>Przepływy środków pieniężnych z działalności inwestycyjnej</t>
  </si>
  <si>
    <t>Pożyczki udzielone</t>
  </si>
  <si>
    <t>Pożyczki spłacone</t>
  </si>
  <si>
    <t>Otrzymane odsetki</t>
  </si>
  <si>
    <t>Dywidendy otrzymane</t>
  </si>
  <si>
    <t>Środki pieniężne netto wykorzystane w działalności inwestycyjnej</t>
  </si>
  <si>
    <t>Przepływy środków pieniężnych z działalności finansowej</t>
  </si>
  <si>
    <t>Spłata zobowiązań z tytułu leasingu finansowego</t>
  </si>
  <si>
    <t>Zapłacone odsetki</t>
  </si>
  <si>
    <t>Środki pieniężne netto z działalności finansowej</t>
  </si>
  <si>
    <t>Koszty sprzedaży</t>
  </si>
  <si>
    <t>Koszty ogólnego zarządu</t>
  </si>
  <si>
    <t>Sales revenues</t>
  </si>
  <si>
    <t>Gross profit on sales</t>
  </si>
  <si>
    <t>Net profit on sales</t>
  </si>
  <si>
    <t>Other operating income</t>
  </si>
  <si>
    <t>Net profit for the reporting period</t>
  </si>
  <si>
    <t>Non-current assets</t>
  </si>
  <si>
    <t>Property, plant and equipment</t>
  </si>
  <si>
    <t>Intangible assets</t>
  </si>
  <si>
    <t>Investment property</t>
  </si>
  <si>
    <t>Long-term receivables</t>
  </si>
  <si>
    <t>Inventories</t>
  </si>
  <si>
    <t>Trade receivables</t>
  </si>
  <si>
    <t>Other receivables</t>
  </si>
  <si>
    <t>Financial assets</t>
  </si>
  <si>
    <t>Cash and short-term deposits</t>
  </si>
  <si>
    <t>TOTAL ASSETS</t>
  </si>
  <si>
    <t>Non-current liabilities</t>
  </si>
  <si>
    <t>Long-term finance lease liabilities</t>
  </si>
  <si>
    <t>Deferred income tax liabilities</t>
  </si>
  <si>
    <t>Long-term provisions</t>
  </si>
  <si>
    <t>Long-term deferred income</t>
  </si>
  <si>
    <t>Current liabilities</t>
  </si>
  <si>
    <t>Finance lease liabilities</t>
  </si>
  <si>
    <t>Trade payables</t>
  </si>
  <si>
    <t>Liabilities to the state and local budgets</t>
  </si>
  <si>
    <t>Other liabilities</t>
  </si>
  <si>
    <t>Provisions</t>
  </si>
  <si>
    <t>Deferred income</t>
  </si>
  <si>
    <t>TOTAL EQUITY AND LIABILITIES</t>
  </si>
  <si>
    <t>Total adjustments:</t>
  </si>
  <si>
    <t>Depreciation and amortization</t>
  </si>
  <si>
    <t>Changes in working capital</t>
  </si>
  <si>
    <t>Interest income/expenses</t>
  </si>
  <si>
    <t>Cash generated from operating activities</t>
  </si>
  <si>
    <t>Interest received</t>
  </si>
  <si>
    <t>Dividends received</t>
  </si>
  <si>
    <t>Net cash provided by (used in) investing activities</t>
  </si>
  <si>
    <t>Cash flows – investing activities</t>
  </si>
  <si>
    <t>Loans granted</t>
  </si>
  <si>
    <t>Loans collected</t>
  </si>
  <si>
    <t>Cash flows – financing activities</t>
  </si>
  <si>
    <t>Repayment of bank loans and borrowings</t>
  </si>
  <si>
    <t>Finance lease liabilities paid</t>
  </si>
  <si>
    <t>Interest paid</t>
  </si>
  <si>
    <t>Net cash provided by (used in) financing activities</t>
  </si>
  <si>
    <t xml:space="preserve">Net cash provided by (used in) operating activities </t>
  </si>
  <si>
    <t xml:space="preserve">Selling costs </t>
  </si>
  <si>
    <t>Koszt własny sprzedaży</t>
  </si>
  <si>
    <t>Zysk brutto</t>
  </si>
  <si>
    <t>Zysk netto za okres sprawozdawczy</t>
  </si>
  <si>
    <t>w tym wartość firmy z połączenia</t>
  </si>
  <si>
    <t xml:space="preserve">Aktywa obrotowe </t>
  </si>
  <si>
    <t>Aktywa finansowe</t>
  </si>
  <si>
    <t>Aktywa przeznaczone do sprzedaży</t>
  </si>
  <si>
    <t>KAPITAŁ WŁASNY OGÓŁEM</t>
  </si>
  <si>
    <t xml:space="preserve">Długoterminowe pozostałe zobowiązania </t>
  </si>
  <si>
    <t>Rozliczenia międzyokresowe przychodów</t>
  </si>
  <si>
    <t>mln PLN</t>
  </si>
  <si>
    <t>Przychody z tytułu dywidend</t>
  </si>
  <si>
    <t>Wydatki z tytułu prowadzonych projektów rozwojowych</t>
  </si>
  <si>
    <t>Wypłacona dywidenda</t>
  </si>
  <si>
    <t>Wydatki z tytułu spłaty kredytów</t>
  </si>
  <si>
    <t xml:space="preserve">Zmiana netto stanu środków pieniężnych i ich ekwiwalentów </t>
  </si>
  <si>
    <t xml:space="preserve">Cost of sales </t>
  </si>
  <si>
    <t xml:space="preserve">General administrative expenses </t>
  </si>
  <si>
    <t xml:space="preserve">Other operating expenses </t>
  </si>
  <si>
    <t xml:space="preserve">Operating profit </t>
  </si>
  <si>
    <t>Pre-tax profit</t>
  </si>
  <si>
    <t>of which goodwill from mergers</t>
  </si>
  <si>
    <t xml:space="preserve">Long-term financial assets </t>
  </si>
  <si>
    <t xml:space="preserve">Current assets </t>
  </si>
  <si>
    <t xml:space="preserve">Prepayments and accrued income </t>
  </si>
  <si>
    <t>Assets held for sale</t>
  </si>
  <si>
    <t>TOTAL EQUITY</t>
  </si>
  <si>
    <t>Long-term interest-bearing bank loans, borrowings and debt securities</t>
  </si>
  <si>
    <t xml:space="preserve">Other long-term liabilities </t>
  </si>
  <si>
    <t>Interest-bearing bank loans, borrowings and debt securities</t>
  </si>
  <si>
    <t>TOTAL LIABILITIES</t>
  </si>
  <si>
    <t>Cash flows – operating activities</t>
  </si>
  <si>
    <t>Dividend income</t>
  </si>
  <si>
    <t>Expenditures for development projects in progress</t>
  </si>
  <si>
    <t>Acquisition of shares in related companies</t>
  </si>
  <si>
    <t>Dividend paid out</t>
  </si>
  <si>
    <t xml:space="preserve">Net change in cash and cash equivalents </t>
  </si>
  <si>
    <t>Nabycie akcji/udziałów w jednostkach powiązanych</t>
  </si>
  <si>
    <t>EPS</t>
  </si>
  <si>
    <t>EPS rozwodniony</t>
  </si>
  <si>
    <t>Diluted EPS</t>
  </si>
  <si>
    <t>Podatek dochodowy</t>
  </si>
  <si>
    <t>Corporate income tax</t>
  </si>
  <si>
    <t>Inw. w jedn. zależnych i stowarzyszonych</t>
  </si>
  <si>
    <t>Inv. in subsidiaries and associates</t>
  </si>
  <si>
    <t xml:space="preserve">Długoterm. rozl. międzyokresowe </t>
  </si>
  <si>
    <t xml:space="preserve">Long-term prepayments and accr. inc. </t>
  </si>
  <si>
    <t>Rezerwa z tytułu odr. podatku doch.</t>
  </si>
  <si>
    <t>Dł. zob. z tyt. leasingu finansowego</t>
  </si>
  <si>
    <t>Zob. z tyt. leasingu finansowego</t>
  </si>
  <si>
    <t>Środki pieniężne netto wygenerowane z dział. operacyjnej</t>
  </si>
  <si>
    <t>Wpływy ze sprzedaży AT i WN [1]</t>
  </si>
  <si>
    <t>Nabycie AT i WN [1]</t>
  </si>
  <si>
    <t>Disposal of tangible FA and IA [1]</t>
  </si>
  <si>
    <t>Acquisition of tangible FA and IA [1]</t>
  </si>
  <si>
    <t>[1] AT i WN - aktywów trwałych i wartości niematerialnych</t>
  </si>
  <si>
    <t>[1] FA and IA - fixed assets and intangible assets</t>
  </si>
  <si>
    <t>Objaśnienia:</t>
  </si>
  <si>
    <t>Legend:</t>
  </si>
  <si>
    <t>BILANS ASSECO POLAND S.A.</t>
  </si>
  <si>
    <t>RACHUNEK PRZEPŁYWÓW PIENIĘŻNYCH ASSECO POLAND S.A.</t>
  </si>
  <si>
    <t>STATEMENT OF FINANCIAL POSITION OF ASSECO POLAND S.A.</t>
  </si>
  <si>
    <t>STATEMENT OF CASH FLOWS OF ASSECO POLAND S.A.</t>
  </si>
  <si>
    <t>Pozostałe aktywa niefinansowe</t>
  </si>
  <si>
    <t>Other non-financial assets</t>
  </si>
  <si>
    <t>Różnice kursowe netto</t>
  </si>
  <si>
    <t>Środki pieniężne i ich ekwiwalenty na dzień 1 stycznia</t>
  </si>
  <si>
    <t>Net foreign exchange differences</t>
  </si>
  <si>
    <t>Wpływy ze sprzedaży aktywów finansowych P&amp;L [2]</t>
  </si>
  <si>
    <t>Disposal of financial assets P&amp;L [2]</t>
  </si>
  <si>
    <t>Cash and cash equivalents at 1 January</t>
  </si>
  <si>
    <t>Należności z tyt. podatku dochodowego od osób prawnych</t>
  </si>
  <si>
    <t>Rozliczenia międzyokresowe kosztów</t>
  </si>
  <si>
    <t>Środki pieniężne i depozyty krótkoterminowe</t>
  </si>
  <si>
    <t>Długoterminowe oprocentowane kredyty bankowe, pożyczki, dłużne papiery wartościowe</t>
  </si>
  <si>
    <t>Corporate income tax receivable</t>
  </si>
  <si>
    <t>Accruals</t>
  </si>
  <si>
    <t>Długoterminowe zobowiązania finansowe</t>
  </si>
  <si>
    <t>Działalność finansowa</t>
  </si>
  <si>
    <t>Financial activity</t>
  </si>
  <si>
    <t>P&amp;L (Asseco Poland S.A.)</t>
  </si>
  <si>
    <t>Wpływy ze sprzedaży/liwidacji inwestycji w jednostkach powiązanych</t>
  </si>
  <si>
    <t>Zysk netto z działalności kontynuawanej za okres sprawozdawczy</t>
  </si>
  <si>
    <t>Zysk netto z działalności zaniechanej za okres sprawozdawczy</t>
  </si>
  <si>
    <t>Zysk netto przypadający na jedną akcję (w złotych) z działalności kontynuowanej</t>
  </si>
  <si>
    <t>Net profit for the reporting period from continued operations</t>
  </si>
  <si>
    <t>Net profit for the reporting period from discontinued operations</t>
  </si>
  <si>
    <t>Earnings per share (in PLN) from continued operations:</t>
  </si>
  <si>
    <t>Long-term financial liabilities</t>
  </si>
  <si>
    <t>Zobowiązania z tytułu podatku dochodowego od osób prawych</t>
  </si>
  <si>
    <t>Corporate income tax payable</t>
  </si>
  <si>
    <t>Disposal of shares in related companies</t>
  </si>
  <si>
    <t>Inne zobowiązania finansowe</t>
  </si>
  <si>
    <t>Other financial liabilities</t>
  </si>
  <si>
    <t>Strata ze sprzedaży akcji/udziałów w jednostkach powiązanych</t>
  </si>
  <si>
    <t>Gain / loss on investing activities</t>
  </si>
  <si>
    <t>Gain / loss on foreign exchange differences</t>
  </si>
  <si>
    <t>Loss on sales of share in subsidiaries</t>
  </si>
  <si>
    <t>Zyski/straty z działalności inwestycyjnej</t>
  </si>
  <si>
    <t>Wpływy z tytułu zaciągnięcia kredytów</t>
  </si>
  <si>
    <t>Other pre-tax profit adjustments</t>
  </si>
  <si>
    <t>Proceeds from bank loans</t>
  </si>
  <si>
    <t>Dotacje otrzymane do zakupu środków trwałych lub/i projektów rozwojowych</t>
  </si>
  <si>
    <t>Q1 2018</t>
  </si>
  <si>
    <t>Q2 2018</t>
  </si>
  <si>
    <t>Odpis (odwrócenie odpisu) z tytułu utraty wartości należności handlowych</t>
  </si>
  <si>
    <t>Odpis (odwrócenie odpisu) z tytułu utraty wartości instrumentów finansowych</t>
  </si>
  <si>
    <t xml:space="preserve">Aktywa z tytułu umów z klientami </t>
  </si>
  <si>
    <t>Długoterminowe zobowiązania z tytułu umów z klientami</t>
  </si>
  <si>
    <t>Długoterminowe rozliczenia międzyokresowe przychodów</t>
  </si>
  <si>
    <t xml:space="preserve">Krótkoterminowe zobowiązania z tytułu umów z klientami </t>
  </si>
  <si>
    <t>Zyski/straty z tytułu różnic kursowych</t>
  </si>
  <si>
    <t>[2] Wpływy / wydatki ze sprzedaży aktywów finansowych wycenianych do wartości godziwej przez rachunek zysków i strat</t>
  </si>
  <si>
    <t>Write-off (reversal of write-off) of financial instruments</t>
  </si>
  <si>
    <t>Write-off (reversal of write-off) of trade receivables</t>
  </si>
  <si>
    <t>Contract assets</t>
  </si>
  <si>
    <t>Current contract liabilities</t>
  </si>
  <si>
    <t>Long-term contract liabilities</t>
  </si>
  <si>
    <t>[2] Disposal / Purchase of financial assets carried at fair value through profit or loss</t>
  </si>
  <si>
    <t>Other financial (income)/ costs</t>
  </si>
  <si>
    <t>Q3 2018</t>
  </si>
  <si>
    <t>Pozostałe korekty zysku brutto</t>
  </si>
  <si>
    <t>(Zapłacony podatek dochodowy) / Otrzymane zwroty podatku dochodowego</t>
  </si>
  <si>
    <t>(Corporate income tax paid) / Corporate income tax receipts</t>
  </si>
  <si>
    <t>Q4 2018</t>
  </si>
  <si>
    <t>Odpis aktualizujący wartości niematerialne</t>
  </si>
  <si>
    <t>Nabycie aktywów finansowych</t>
  </si>
  <si>
    <t>Pozostałe wydatki</t>
  </si>
  <si>
    <t>Acquisition of financial assets</t>
  </si>
  <si>
    <t>Other expenses</t>
  </si>
  <si>
    <t>Intangible assets impairment</t>
  </si>
  <si>
    <t>Subsidies received</t>
  </si>
  <si>
    <t>Dotacje zwrócone</t>
  </si>
  <si>
    <t>Subsidies returned</t>
  </si>
  <si>
    <t>Q1 2019</t>
  </si>
  <si>
    <t>Aktywa z tytułu prawa do użytkowania</t>
  </si>
  <si>
    <t>Right-to-use assets</t>
  </si>
  <si>
    <t>Pozostałe przychody/koszty finansowe</t>
  </si>
  <si>
    <t>Środki pieniężne i ich ekwiwalenty na dzień 31 marca</t>
  </si>
  <si>
    <t>Cash and cash equivalents at 31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</si>
</sst>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;&quot;-&quot;"/>
    <numFmt numFmtId="165" formatCode="#,##0.0"/>
    <numFmt numFmtId="166" formatCode="#,##0.00_);\(#,##0.00\);&quot;-&quot;"/>
    <numFmt numFmtId="167" formatCode="0.0"/>
  </numFmts>
  <fonts count="2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 tint="0.2499465926084170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 tint="0.2499465926084170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b/>
      <i/>
      <sz val="10"/>
      <color theme="1" tint="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ACF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4E0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6298FC"/>
      </bottom>
      <diagonal/>
    </border>
    <border>
      <left/>
      <right/>
      <top/>
      <bottom style="medium">
        <color rgb="FF00A4E0"/>
      </bottom>
      <diagonal/>
    </border>
  </borders>
  <cellStyleXfs count="7">
    <xf numFmtId="164" fontId="0" fillId="0" borderId="0">
      <alignment vertical="center"/>
    </xf>
    <xf numFmtId="0" fontId="3" fillId="5" borderId="0">
      <alignment horizontal="center" vertical="center"/>
    </xf>
    <xf numFmtId="0" fontId="6" fillId="4" borderId="0">
      <alignment horizontal="center" vertical="center"/>
    </xf>
    <xf numFmtId="0" fontId="1" fillId="0" borderId="0">
      <alignment vertical="center" wrapText="1"/>
    </xf>
    <xf numFmtId="0" fontId="4" fillId="2" borderId="0">
      <alignment horizontal="center" vertical="center"/>
    </xf>
    <xf numFmtId="0" fontId="1" fillId="3" borderId="0">
      <alignment vertical="center"/>
    </xf>
    <xf numFmtId="164" fontId="2" fillId="0" borderId="1">
      <alignment vertical="center"/>
    </xf>
  </cellStyleXfs>
  <cellXfs count="76">
    <xf numFmtId="164" fontId="0" fillId="0" borderId="0" xfId="0">
      <alignment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vertical="center"/>
    </xf>
    <xf numFmtId="0" fontId="1" fillId="0" borderId="0" xfId="3" applyAlignment="1">
      <alignment vertical="center" wrapText="1"/>
    </xf>
    <xf numFmtId="0" fontId="2" fillId="0" borderId="0" xfId="3" applyFont="1" applyAlignment="1">
      <alignment vertical="center" wrapText="1"/>
    </xf>
    <xf numFmtId="164" fontId="2" fillId="0" borderId="0" xfId="0" applyFont="1" applyAlignment="1">
      <alignment vertical="center"/>
    </xf>
    <xf numFmtId="0" fontId="1" fillId="0" borderId="0" xfId="3">
      <alignment vertical="center" wrapText="1"/>
    </xf>
    <xf numFmtId="164" fontId="1" fillId="0" borderId="0" xfId="3" applyNumberFormat="1">
      <alignment vertical="center" wrapText="1"/>
    </xf>
    <xf numFmtId="0" fontId="2" fillId="0" borderId="0" xfId="3" applyFont="1">
      <alignment vertical="center" wrapText="1"/>
    </xf>
    <xf numFmtId="164" fontId="1" fillId="0" borderId="0" xfId="3" applyNumberFormat="1" applyAlignment="1">
      <alignment vertical="center" wrapText="1"/>
    </xf>
    <xf numFmtId="0" fontId="9" fillId="0" borderId="0" xfId="3" applyFont="1" applyAlignment="1">
      <alignment vertical="center" wrapText="1"/>
    </xf>
    <xf numFmtId="0" fontId="10" fillId="0" borderId="0" xfId="3" applyFont="1">
      <alignment vertical="center" wrapText="1"/>
    </xf>
    <xf numFmtId="0" fontId="1" fillId="0" borderId="0" xfId="3" applyFill="1" applyAlignment="1">
      <alignment vertical="center" wrapText="1"/>
    </xf>
    <xf numFmtId="164" fontId="0" fillId="0" borderId="0" xfId="0" applyNumberFormat="1" applyAlignment="1">
      <alignment vertical="center"/>
    </xf>
    <xf numFmtId="164" fontId="2" fillId="0" borderId="0" xfId="3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0" fillId="0" borderId="0" xfId="3" applyNumberFormat="1" applyFont="1" applyAlignment="1">
      <alignment vertical="center" wrapText="1"/>
    </xf>
    <xf numFmtId="164" fontId="0" fillId="0" borderId="0" xfId="0" applyNumberFormat="1" applyFill="1" applyAlignment="1">
      <alignment horizontal="right" vertical="center"/>
    </xf>
    <xf numFmtId="164" fontId="5" fillId="0" borderId="0" xfId="0" applyFont="1" applyAlignment="1">
      <alignment vertical="center"/>
    </xf>
    <xf numFmtId="0" fontId="0" fillId="0" borderId="0" xfId="3" applyFont="1" applyFill="1">
      <alignment vertical="center" wrapText="1"/>
    </xf>
    <xf numFmtId="164" fontId="0" fillId="0" borderId="0" xfId="0" applyFont="1" applyFill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1" fillId="0" borderId="0" xfId="3" applyFill="1">
      <alignment vertical="center" wrapText="1"/>
    </xf>
    <xf numFmtId="0" fontId="5" fillId="0" borderId="0" xfId="3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1" fillId="6" borderId="0" xfId="3" applyFill="1" applyAlignment="1">
      <alignment vertical="center" wrapText="1"/>
    </xf>
    <xf numFmtId="164" fontId="1" fillId="0" borderId="0" xfId="3" applyNumberFormat="1" applyFont="1" applyAlignment="1">
      <alignment vertical="center" wrapText="1"/>
    </xf>
    <xf numFmtId="164" fontId="0" fillId="6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13" fillId="0" borderId="0" xfId="0" applyFont="1" applyAlignment="1">
      <alignment horizontal="left" vertical="center" indent="1"/>
    </xf>
    <xf numFmtId="164" fontId="14" fillId="0" borderId="0" xfId="0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164" fontId="15" fillId="0" borderId="0" xfId="0" applyFont="1" applyAlignment="1">
      <alignment horizontal="center" vertical="center"/>
    </xf>
    <xf numFmtId="0" fontId="0" fillId="0" borderId="0" xfId="3" applyFon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6" fillId="0" borderId="0" xfId="0" applyFont="1" applyAlignment="1">
      <alignment horizontal="right" vertical="center"/>
    </xf>
    <xf numFmtId="164" fontId="17" fillId="0" borderId="0" xfId="0" applyFont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167" fontId="5" fillId="0" borderId="0" xfId="3" applyNumberFormat="1" applyFont="1" applyFill="1" applyAlignment="1">
      <alignment vertical="center" wrapText="1"/>
    </xf>
    <xf numFmtId="164" fontId="16" fillId="0" borderId="0" xfId="0" applyFont="1" applyAlignment="1">
      <alignment horizontal="right" vertical="center" wrapText="1"/>
    </xf>
    <xf numFmtId="164" fontId="17" fillId="0" borderId="0" xfId="0" applyFont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0" fontId="18" fillId="7" borderId="0" xfId="1" applyFont="1" applyFill="1" applyAlignment="1">
      <alignment horizontal="center" vertical="center"/>
    </xf>
    <xf numFmtId="0" fontId="19" fillId="8" borderId="0" xfId="1" applyFont="1" applyFill="1" applyAlignment="1">
      <alignment horizontal="center" vertical="center"/>
    </xf>
    <xf numFmtId="0" fontId="3" fillId="7" borderId="0" xfId="1" applyFont="1" applyFill="1" applyAlignment="1">
      <alignment horizontal="center" vertical="center"/>
    </xf>
    <xf numFmtId="164" fontId="2" fillId="0" borderId="2" xfId="6" applyBorder="1" applyAlignment="1">
      <alignment vertical="center"/>
    </xf>
    <xf numFmtId="0" fontId="20" fillId="8" borderId="0" xfId="1" applyFont="1" applyFill="1" applyAlignment="1">
      <alignment horizontal="center" vertical="center"/>
    </xf>
    <xf numFmtId="165" fontId="1" fillId="0" borderId="0" xfId="3" applyNumberFormat="1" applyFont="1" applyAlignment="1">
      <alignment vertical="center" wrapText="1"/>
    </xf>
    <xf numFmtId="0" fontId="1" fillId="0" borderId="0" xfId="3" applyFont="1">
      <alignment vertical="center" wrapText="1"/>
    </xf>
    <xf numFmtId="164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3" applyNumberFormat="1" applyAlignment="1">
      <alignment horizontal="right" vertical="center" wrapText="1"/>
    </xf>
    <xf numFmtId="164" fontId="0" fillId="0" borderId="0" xfId="0" applyAlignment="1">
      <alignment horizontal="right" vertical="center"/>
    </xf>
    <xf numFmtId="164" fontId="1" fillId="0" borderId="0" xfId="3" applyNumberFormat="1" applyFont="1" applyAlignment="1">
      <alignment horizontal="right" vertical="center" wrapText="1"/>
    </xf>
    <xf numFmtId="164" fontId="0" fillId="0" borderId="0" xfId="3" applyNumberFormat="1" applyFont="1" applyAlignment="1">
      <alignment horizontal="right" vertical="center" wrapText="1"/>
    </xf>
    <xf numFmtId="164" fontId="2" fillId="0" borderId="0" xfId="3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166" fontId="1" fillId="0" borderId="0" xfId="3" applyNumberFormat="1" applyAlignment="1">
      <alignment horizontal="right" vertical="center" wrapText="1"/>
    </xf>
    <xf numFmtId="164" fontId="0" fillId="0" borderId="0" xfId="0" applyAlignment="1">
      <alignment horizontal="right" vertical="center" wrapText="1"/>
    </xf>
    <xf numFmtId="164" fontId="2" fillId="0" borderId="0" xfId="0" applyFont="1">
      <alignment vertical="center"/>
    </xf>
    <xf numFmtId="164" fontId="17" fillId="9" borderId="0" xfId="0" applyFont="1" applyFill="1" applyAlignment="1">
      <alignment horizontal="right" vertical="center"/>
    </xf>
    <xf numFmtId="164" fontId="17" fillId="0" borderId="0" xfId="0" applyFont="1" applyAlignment="1">
      <alignment horizontal="justify" vertical="center" wrapText="1"/>
    </xf>
    <xf numFmtId="164" fontId="0" fillId="0" borderId="0" xfId="0" applyFill="1" applyAlignment="1">
      <alignment horizontal="right" vertical="center" wrapText="1"/>
    </xf>
    <xf numFmtId="164" fontId="0" fillId="0" borderId="0" xfId="0" applyFill="1">
      <alignment vertical="center"/>
    </xf>
    <xf numFmtId="164" fontId="2" fillId="0" borderId="2" xfId="6" applyFont="1" applyFill="1" applyBorder="1" applyAlignment="1">
      <alignment vertical="center"/>
    </xf>
    <xf numFmtId="164" fontId="0" fillId="0" borderId="0" xfId="0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" fillId="0" borderId="0" xfId="3" applyFont="1" applyFill="1">
      <alignment vertical="center" wrapText="1"/>
    </xf>
    <xf numFmtId="164" fontId="8" fillId="0" borderId="0" xfId="3" applyNumberFormat="1" applyFont="1" applyAlignment="1">
      <alignment horizontal="left" vertical="center" wrapText="1"/>
    </xf>
    <xf numFmtId="164" fontId="11" fillId="0" borderId="0" xfId="3" applyNumberFormat="1" applyFont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</cellXfs>
  <cellStyles count="7">
    <cellStyle name="Normalny" xfId="0" builtinId="0" customBuiltin="1"/>
    <cellStyle name="Pozycja" xfId="3"/>
    <cellStyle name="Q" xfId="1"/>
    <cellStyle name="seg_nagl" xfId="4"/>
    <cellStyle name="segment_parzysty" xfId="5"/>
    <cellStyle name="tab_nagl" xfId="2"/>
    <cellStyle name="Total" xfId="6"/>
  </cellStyles>
  <dxfs count="0"/>
  <tableStyles count="0" defaultTableStyle="TableStyleMedium2" defaultPivotStyle="PivotStyleLight16"/>
  <colors>
    <mruColors>
      <color rgb="FFF3FFFF"/>
      <color rgb="FF6298FC"/>
      <color rgb="FF007A37"/>
      <color rgb="FFFACF64"/>
      <color rgb="FF9D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4</xdr:row>
          <xdr:rowOff>19050</xdr:rowOff>
        </xdr:from>
        <xdr:to>
          <xdr:col>2</xdr:col>
          <xdr:colOff>171450</xdr:colOff>
          <xdr:row>6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</a:rPr>
                <a:t>PL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4</xdr:row>
          <xdr:rowOff>19050</xdr:rowOff>
        </xdr:from>
        <xdr:to>
          <xdr:col>3</xdr:col>
          <xdr:colOff>38100</xdr:colOff>
          <xdr:row>6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</a:rPr>
                <a:t>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28575</xdr:rowOff>
        </xdr:from>
        <xdr:to>
          <xdr:col>4</xdr:col>
          <xdr:colOff>95250</xdr:colOff>
          <xdr:row>8</xdr:row>
          <xdr:rowOff>47625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Wybierz język / Select language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OTR~1.JAN/AppData/Local/Temp/notesAF4E82/Jednostka-kwarta&#9532;&#233;y%20-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%202015/Stand%20alone/Standalone%20FS%20Q2'15@20.08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S"/>
      <sheetName val="CF"/>
      <sheetName val="Controls"/>
    </sheetNames>
    <sheetDataSet>
      <sheetData sheetId="0"/>
      <sheetData sheetId="1">
        <row r="35">
          <cell r="A35" t="str">
            <v>SUMA AKTYWÓW</v>
          </cell>
          <cell r="B35" t="str">
            <v>TOTAL ASSETS</v>
          </cell>
          <cell r="C35">
            <v>5563.0000000000009</v>
          </cell>
          <cell r="D35">
            <v>5522.5</v>
          </cell>
          <cell r="E35">
            <v>5444.4000000000005</v>
          </cell>
          <cell r="F35">
            <v>5465.5000000000009</v>
          </cell>
          <cell r="G35">
            <v>5549.3000000000011</v>
          </cell>
        </row>
        <row r="69">
          <cell r="A69" t="str">
            <v>SUMA PASYWÓW</v>
          </cell>
          <cell r="B69" t="str">
            <v>TOTAL EQUITY AND LIABILITIES</v>
          </cell>
          <cell r="C69">
            <v>5563.0000000000009</v>
          </cell>
          <cell r="D69">
            <v>5522.5</v>
          </cell>
          <cell r="E69">
            <v>5444.4000000000005</v>
          </cell>
          <cell r="F69">
            <v>5465.5000000000009</v>
          </cell>
          <cell r="G69">
            <v>5549.3</v>
          </cell>
        </row>
      </sheetData>
      <sheetData sheetId="2"/>
      <sheetData sheetId="3">
        <row r="4">
          <cell r="C4" t="str">
            <v>mln PLN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pivot"/>
      <sheetName val="Trial_balanc-sysntetic"/>
      <sheetName val="P&amp;L"/>
      <sheetName val="BS"/>
      <sheetName val="EC"/>
      <sheetName val="1"/>
      <sheetName val="2"/>
      <sheetName val="2.1"/>
      <sheetName val="2.2"/>
      <sheetName val="F_01"/>
      <sheetName val="3"/>
      <sheetName val="4"/>
      <sheetName val="5"/>
      <sheetName val="5a"/>
      <sheetName val="5k"/>
      <sheetName val="5r"/>
      <sheetName val="6"/>
      <sheetName val="7"/>
      <sheetName val="8"/>
      <sheetName val="9"/>
      <sheetName val="13"/>
      <sheetName val="10"/>
      <sheetName val="11"/>
      <sheetName val="12"/>
      <sheetName val="14"/>
      <sheetName val="15"/>
      <sheetName val="16"/>
      <sheetName val="17"/>
      <sheetName val="18"/>
      <sheetName val="19"/>
      <sheetName val="20"/>
      <sheetName val="21"/>
      <sheetName val="25"/>
      <sheetName val="26"/>
      <sheetName val="27"/>
      <sheetName val="28"/>
      <sheetName val="31"/>
      <sheetName val="Intercompany"/>
      <sheetName val="Auxilary"/>
      <sheetName val="EY adjustment"/>
      <sheetName val="adjustment"/>
      <sheetName val="OBROTY"/>
      <sheetName val="new r"/>
      <sheetName val="INPUT"/>
    </sheetNames>
    <sheetDataSet>
      <sheetData sheetId="0"/>
      <sheetData sheetId="1"/>
      <sheetData sheetId="2">
        <row r="10">
          <cell r="C10">
            <v>553511</v>
          </cell>
        </row>
      </sheetData>
      <sheetData sheetId="3">
        <row r="8">
          <cell r="A8" t="str">
            <v>Rzeczowe aktywa trwałe</v>
          </cell>
        </row>
      </sheetData>
      <sheetData sheetId="4">
        <row r="14">
          <cell r="F14">
            <v>75</v>
          </cell>
        </row>
      </sheetData>
      <sheetData sheetId="5">
        <row r="167">
          <cell r="C167">
            <v>472739</v>
          </cell>
        </row>
      </sheetData>
      <sheetData sheetId="6">
        <row r="8">
          <cell r="B8">
            <v>-194658</v>
          </cell>
        </row>
      </sheetData>
      <sheetData sheetId="7"/>
      <sheetData sheetId="8">
        <row r="9">
          <cell r="B9">
            <v>-25817</v>
          </cell>
        </row>
      </sheetData>
      <sheetData sheetId="9"/>
      <sheetData sheetId="10">
        <row r="118">
          <cell r="C118">
            <v>1163</v>
          </cell>
        </row>
      </sheetData>
      <sheetData sheetId="11">
        <row r="8">
          <cell r="A8" t="str">
            <v>[1.1]</v>
          </cell>
        </row>
      </sheetData>
      <sheetData sheetId="12">
        <row r="12">
          <cell r="B12">
            <v>-22913</v>
          </cell>
        </row>
      </sheetData>
      <sheetData sheetId="13"/>
      <sheetData sheetId="14"/>
      <sheetData sheetId="15"/>
      <sheetData sheetId="16"/>
      <sheetData sheetId="17"/>
      <sheetData sheetId="18">
        <row r="16">
          <cell r="E16">
            <v>2040092</v>
          </cell>
        </row>
      </sheetData>
      <sheetData sheetId="19">
        <row r="10">
          <cell r="A10" t="str">
            <v>ADH-SOFT SP. Z O.O.</v>
          </cell>
        </row>
      </sheetData>
      <sheetData sheetId="20"/>
      <sheetData sheetId="21">
        <row r="9">
          <cell r="B9">
            <v>8810</v>
          </cell>
        </row>
      </sheetData>
      <sheetData sheetId="22">
        <row r="50">
          <cell r="B50">
            <v>5152</v>
          </cell>
        </row>
      </sheetData>
      <sheetData sheetId="23"/>
      <sheetData sheetId="24">
        <row r="14">
          <cell r="B14">
            <v>0</v>
          </cell>
        </row>
      </sheetData>
      <sheetData sheetId="25">
        <row r="9">
          <cell r="B9">
            <v>7847</v>
          </cell>
        </row>
      </sheetData>
      <sheetData sheetId="26"/>
      <sheetData sheetId="27">
        <row r="11">
          <cell r="B11">
            <v>93515</v>
          </cell>
        </row>
      </sheetData>
      <sheetData sheetId="28">
        <row r="22">
          <cell r="C22">
            <v>48447552.450000003</v>
          </cell>
        </row>
      </sheetData>
      <sheetData sheetId="29"/>
      <sheetData sheetId="30">
        <row r="9">
          <cell r="C9">
            <v>792</v>
          </cell>
        </row>
      </sheetData>
      <sheetData sheetId="31">
        <row r="7">
          <cell r="C7">
            <v>15050</v>
          </cell>
        </row>
      </sheetData>
      <sheetData sheetId="32">
        <row r="12">
          <cell r="I12">
            <v>2822</v>
          </cell>
        </row>
      </sheetData>
      <sheetData sheetId="33">
        <row r="14">
          <cell r="B14">
            <v>10208</v>
          </cell>
        </row>
      </sheetData>
      <sheetData sheetId="34"/>
      <sheetData sheetId="35"/>
      <sheetData sheetId="36"/>
      <sheetData sheetId="37">
        <row r="6">
          <cell r="I6">
            <v>791965</v>
          </cell>
        </row>
      </sheetData>
      <sheetData sheetId="38">
        <row r="30">
          <cell r="C30">
            <v>0</v>
          </cell>
        </row>
      </sheetData>
      <sheetData sheetId="39"/>
      <sheetData sheetId="40"/>
      <sheetData sheetId="41">
        <row r="1">
          <cell r="A1" t="str">
            <v>Konto</v>
          </cell>
        </row>
      </sheetData>
      <sheetData sheetId="42"/>
      <sheetData sheetId="43">
        <row r="5">
          <cell r="B5" t="str">
            <v>Asseco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"/>
  <sheetViews>
    <sheetView showGridLines="0" zoomScale="115" zoomScaleNormal="115" workbookViewId="0">
      <selection activeCell="H21" sqref="H21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ezykPOL">
                <anchor moveWithCells="1" sizeWithCells="1">
                  <from>
                    <xdr:col>1</xdr:col>
                    <xdr:colOff>419100</xdr:colOff>
                    <xdr:row>4</xdr:row>
                    <xdr:rowOff>19050</xdr:rowOff>
                  </from>
                  <to>
                    <xdr:col>2</xdr:col>
                    <xdr:colOff>171450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ezykENG">
                <anchor moveWithCells="1" sizeWithCells="1">
                  <from>
                    <xdr:col>2</xdr:col>
                    <xdr:colOff>295275</xdr:colOff>
                    <xdr:row>4</xdr:row>
                    <xdr:rowOff>19050</xdr:rowOff>
                  </from>
                  <to>
                    <xdr:col>3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1</xdr:col>
                    <xdr:colOff>19050</xdr:colOff>
                    <xdr:row>2</xdr:row>
                    <xdr:rowOff>28575</xdr:rowOff>
                  </from>
                  <to>
                    <xdr:col>4</xdr:col>
                    <xdr:colOff>95250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170"/>
  <sheetViews>
    <sheetView showGridLines="0" tabSelected="1" zoomScale="85" zoomScaleNormal="85" workbookViewId="0">
      <selection sqref="A1:A3"/>
    </sheetView>
  </sheetViews>
  <sheetFormatPr defaultColWidth="9.140625" defaultRowHeight="12.75" x14ac:dyDescent="0.2"/>
  <cols>
    <col min="1" max="1" width="35.7109375" style="9" customWidth="1"/>
    <col min="2" max="2" width="35.7109375" style="9" hidden="1" customWidth="1"/>
    <col min="3" max="3" width="15.7109375" style="9" customWidth="1"/>
    <col min="4" max="4" width="13" style="9" customWidth="1"/>
    <col min="5" max="7" width="11.5703125" style="9" customWidth="1"/>
    <col min="8" max="8" width="9.140625" style="13"/>
    <col min="9" max="9" width="12.140625" style="29" bestFit="1" customWidth="1"/>
    <col min="10" max="10" width="9.140625" style="28"/>
    <col min="11" max="16384" width="9.140625" style="13"/>
  </cols>
  <sheetData>
    <row r="1" spans="1:11" x14ac:dyDescent="0.2">
      <c r="A1" s="73" t="s">
        <v>172</v>
      </c>
      <c r="B1" s="72" t="s">
        <v>172</v>
      </c>
      <c r="C1" s="45" t="s">
        <v>226</v>
      </c>
      <c r="D1" s="45" t="s">
        <v>216</v>
      </c>
      <c r="E1" s="45" t="s">
        <v>212</v>
      </c>
      <c r="F1" s="45" t="s">
        <v>196</v>
      </c>
      <c r="G1" s="45" t="s">
        <v>195</v>
      </c>
    </row>
    <row r="2" spans="1:11" x14ac:dyDescent="0.2">
      <c r="A2" s="73"/>
      <c r="B2" s="72"/>
      <c r="C2" s="43"/>
      <c r="D2" s="43"/>
      <c r="E2" s="43"/>
      <c r="F2" s="43"/>
      <c r="G2" s="43"/>
    </row>
    <row r="3" spans="1:11" x14ac:dyDescent="0.2">
      <c r="A3" s="73"/>
      <c r="B3" s="72"/>
      <c r="C3" s="44" t="s">
        <v>102</v>
      </c>
      <c r="D3" s="44" t="s">
        <v>102</v>
      </c>
      <c r="E3" s="44" t="s">
        <v>102</v>
      </c>
      <c r="F3" s="44" t="s">
        <v>102</v>
      </c>
      <c r="G3" s="44" t="s">
        <v>102</v>
      </c>
      <c r="H3" s="35"/>
      <c r="I3" s="42"/>
    </row>
    <row r="4" spans="1:11" x14ac:dyDescent="0.2">
      <c r="H4" s="34"/>
    </row>
    <row r="5" spans="1:11" s="7" customFormat="1" x14ac:dyDescent="0.2">
      <c r="A5" s="7" t="s">
        <v>22</v>
      </c>
      <c r="B5" s="7" t="s">
        <v>45</v>
      </c>
      <c r="C5">
        <v>195.1</v>
      </c>
      <c r="D5">
        <v>251.5</v>
      </c>
      <c r="E5">
        <v>211</v>
      </c>
      <c r="F5">
        <v>225.4</v>
      </c>
      <c r="G5">
        <v>205.4</v>
      </c>
      <c r="H5" s="36"/>
      <c r="I5" s="40"/>
      <c r="J5" s="36"/>
    </row>
    <row r="6" spans="1:11" s="7" customFormat="1" x14ac:dyDescent="0.2">
      <c r="A6" s="7" t="s">
        <v>92</v>
      </c>
      <c r="B6" s="7" t="s">
        <v>108</v>
      </c>
      <c r="C6">
        <v>-137.69999999999999</v>
      </c>
      <c r="D6">
        <v>-170.8</v>
      </c>
      <c r="E6">
        <v>-133.30000000000001</v>
      </c>
      <c r="F6">
        <v>-147.5</v>
      </c>
      <c r="G6">
        <v>-137</v>
      </c>
      <c r="H6" s="36"/>
      <c r="I6" s="40"/>
      <c r="J6" s="36"/>
    </row>
    <row r="7" spans="1:11" s="7" customFormat="1" ht="25.5" x14ac:dyDescent="0.2">
      <c r="A7" s="7" t="s">
        <v>197</v>
      </c>
      <c r="B7" s="7" t="s">
        <v>206</v>
      </c>
      <c r="C7">
        <v>2.1</v>
      </c>
      <c r="D7">
        <v>0.2</v>
      </c>
      <c r="E7">
        <v>-1.1000000000000001</v>
      </c>
      <c r="F7">
        <v>-2.4</v>
      </c>
      <c r="G7">
        <v>6.7</v>
      </c>
      <c r="H7" s="36"/>
      <c r="I7" s="40"/>
      <c r="J7" s="36"/>
    </row>
    <row r="8" spans="1:11" x14ac:dyDescent="0.2">
      <c r="A8" s="14"/>
      <c r="B8" s="14"/>
      <c r="C8" s="14"/>
      <c r="D8" s="14"/>
      <c r="E8" s="14"/>
      <c r="F8" s="14"/>
      <c r="G8" s="14"/>
      <c r="H8" s="36"/>
      <c r="I8" s="40"/>
      <c r="J8" s="36"/>
      <c r="K8" s="7"/>
    </row>
    <row r="9" spans="1:11" s="15" customFormat="1" ht="13.5" thickBot="1" x14ac:dyDescent="0.25">
      <c r="A9" s="14" t="s">
        <v>24</v>
      </c>
      <c r="B9" s="14" t="s">
        <v>46</v>
      </c>
      <c r="C9" s="46">
        <f>SUM(C5:C7)</f>
        <v>59.500000000000007</v>
      </c>
      <c r="D9" s="46">
        <f>SUM(D5:D7)</f>
        <v>80.899999999999991</v>
      </c>
      <c r="E9" s="46">
        <f>SUM(E5:E7)</f>
        <v>76.599999999999994</v>
      </c>
      <c r="F9" s="46">
        <f>SUM(F5:F7)</f>
        <v>75.5</v>
      </c>
      <c r="G9" s="46">
        <f>SUM(G5:G7)</f>
        <v>75.100000000000009</v>
      </c>
      <c r="H9" s="36"/>
      <c r="I9" s="40"/>
      <c r="J9" s="36"/>
      <c r="K9" s="7"/>
    </row>
    <row r="10" spans="1:11" x14ac:dyDescent="0.2">
      <c r="C10" s="54"/>
      <c r="D10" s="54"/>
      <c r="E10" s="54"/>
      <c r="F10" s="54"/>
      <c r="G10" s="54"/>
      <c r="H10" s="36"/>
      <c r="I10" s="40"/>
      <c r="J10" s="36"/>
      <c r="K10" s="7"/>
    </row>
    <row r="11" spans="1:11" x14ac:dyDescent="0.2">
      <c r="A11" s="9" t="s">
        <v>43</v>
      </c>
      <c r="B11" s="9" t="s">
        <v>91</v>
      </c>
      <c r="C11" s="55">
        <v>-10.9</v>
      </c>
      <c r="D11" s="55">
        <v>-13.5</v>
      </c>
      <c r="E11" s="55">
        <v>-10.7</v>
      </c>
      <c r="F11" s="55">
        <v>-11.4</v>
      </c>
      <c r="G11" s="55">
        <v>-10.8</v>
      </c>
      <c r="H11" s="37"/>
      <c r="I11" s="41"/>
      <c r="J11" s="37"/>
      <c r="K11" s="7"/>
    </row>
    <row r="12" spans="1:11" x14ac:dyDescent="0.2">
      <c r="A12" s="9" t="s">
        <v>44</v>
      </c>
      <c r="B12" s="9" t="s">
        <v>109</v>
      </c>
      <c r="C12">
        <v>-18.899999999999999</v>
      </c>
      <c r="D12">
        <v>-23.6</v>
      </c>
      <c r="E12">
        <v>-18.899999999999999</v>
      </c>
      <c r="F12">
        <v>-21</v>
      </c>
      <c r="G12">
        <v>-18.5</v>
      </c>
      <c r="H12" s="37"/>
      <c r="I12" s="41"/>
      <c r="J12" s="37"/>
      <c r="K12" s="7"/>
    </row>
    <row r="13" spans="1:11" x14ac:dyDescent="0.2">
      <c r="C13" s="54"/>
      <c r="D13" s="54"/>
      <c r="E13" s="54"/>
      <c r="F13" s="54"/>
      <c r="G13" s="54"/>
      <c r="H13" s="37"/>
      <c r="I13" s="41"/>
      <c r="J13" s="37"/>
      <c r="K13" s="7"/>
    </row>
    <row r="14" spans="1:11" s="15" customFormat="1" ht="13.5" thickBot="1" x14ac:dyDescent="0.25">
      <c r="A14" s="14" t="s">
        <v>25</v>
      </c>
      <c r="B14" s="14" t="s">
        <v>47</v>
      </c>
      <c r="C14" s="46">
        <f t="shared" ref="C14:G14" si="0">SUM(C9,C11:C12)</f>
        <v>29.70000000000001</v>
      </c>
      <c r="D14" s="46">
        <f t="shared" si="0"/>
        <v>43.79999999999999</v>
      </c>
      <c r="E14" s="46">
        <f t="shared" si="0"/>
        <v>46.999999999999993</v>
      </c>
      <c r="F14" s="46">
        <f t="shared" si="0"/>
        <v>43.099999999999994</v>
      </c>
      <c r="G14" s="46">
        <f t="shared" si="0"/>
        <v>45.800000000000011</v>
      </c>
      <c r="H14" s="36"/>
      <c r="I14" s="40"/>
      <c r="J14" s="36"/>
      <c r="K14" s="7"/>
    </row>
    <row r="15" spans="1:11" x14ac:dyDescent="0.2">
      <c r="C15" s="54"/>
      <c r="D15" s="54"/>
      <c r="E15" s="54"/>
      <c r="F15" s="54"/>
      <c r="G15" s="54"/>
      <c r="H15" s="36"/>
      <c r="I15" s="40"/>
      <c r="J15" s="36"/>
      <c r="K15" s="7"/>
    </row>
    <row r="16" spans="1:11" x14ac:dyDescent="0.2">
      <c r="A16" s="9" t="s">
        <v>26</v>
      </c>
      <c r="B16" s="9" t="s">
        <v>48</v>
      </c>
      <c r="C16" s="54">
        <v>0.2</v>
      </c>
      <c r="D16" s="54">
        <v>1</v>
      </c>
      <c r="E16" s="54">
        <v>0.8</v>
      </c>
      <c r="F16" s="54">
        <v>0.8</v>
      </c>
      <c r="G16" s="54">
        <v>0.8</v>
      </c>
      <c r="H16" s="37"/>
      <c r="I16" s="41"/>
      <c r="J16" s="37"/>
      <c r="K16" s="7"/>
    </row>
    <row r="17" spans="1:11" x14ac:dyDescent="0.2">
      <c r="A17" s="9" t="s">
        <v>28</v>
      </c>
      <c r="B17" s="9" t="s">
        <v>110</v>
      </c>
      <c r="C17" s="54">
        <v>-0.8</v>
      </c>
      <c r="D17" s="54">
        <v>-0.2</v>
      </c>
      <c r="E17" s="54">
        <v>-0.2</v>
      </c>
      <c r="F17" s="54">
        <v>-0.8</v>
      </c>
      <c r="G17" s="54">
        <v>-0.2</v>
      </c>
      <c r="H17" s="37"/>
      <c r="I17" s="41"/>
      <c r="J17" s="37"/>
      <c r="K17" s="7"/>
    </row>
    <row r="18" spans="1:11" ht="25.5" x14ac:dyDescent="0.2">
      <c r="A18" s="9" t="s">
        <v>198</v>
      </c>
      <c r="B18" s="7" t="s">
        <v>205</v>
      </c>
      <c r="C18" s="54"/>
      <c r="D18" s="54">
        <v>0</v>
      </c>
      <c r="E18" s="54">
        <v>0</v>
      </c>
      <c r="F18" s="54">
        <v>0</v>
      </c>
      <c r="G18" s="54">
        <v>0</v>
      </c>
      <c r="H18" s="37"/>
      <c r="I18" s="41"/>
      <c r="J18" s="37"/>
      <c r="K18" s="7"/>
    </row>
    <row r="19" spans="1:11" x14ac:dyDescent="0.2">
      <c r="C19" s="54"/>
      <c r="D19" s="54"/>
      <c r="E19" s="54"/>
      <c r="F19" s="54"/>
      <c r="G19" s="54"/>
      <c r="H19" s="37"/>
      <c r="I19" s="41"/>
      <c r="J19" s="37"/>
      <c r="K19" s="7"/>
    </row>
    <row r="20" spans="1:11" s="15" customFormat="1" ht="13.5" thickBot="1" x14ac:dyDescent="0.25">
      <c r="A20" s="14" t="s">
        <v>27</v>
      </c>
      <c r="B20" s="14" t="s">
        <v>111</v>
      </c>
      <c r="C20" s="46">
        <f>SUM(C14,C16:C18)</f>
        <v>29.100000000000009</v>
      </c>
      <c r="D20" s="46">
        <f>SUM(D14,D16:D18)</f>
        <v>44.599999999999987</v>
      </c>
      <c r="E20" s="46">
        <f>SUM(E14,E16:E18)</f>
        <v>47.599999999999987</v>
      </c>
      <c r="F20" s="46">
        <f>SUM(F14,F16:F18)</f>
        <v>43.099999999999994</v>
      </c>
      <c r="G20" s="46">
        <f>SUM(G14,G16:G18)</f>
        <v>46.400000000000006</v>
      </c>
      <c r="H20" s="36"/>
      <c r="I20" s="40"/>
      <c r="J20" s="36"/>
      <c r="K20" s="7"/>
    </row>
    <row r="21" spans="1:11" x14ac:dyDescent="0.2">
      <c r="C21" s="54"/>
      <c r="D21" s="54"/>
      <c r="E21" s="54"/>
      <c r="F21" s="54"/>
      <c r="G21" s="54"/>
      <c r="H21" s="7"/>
      <c r="I21" s="40"/>
      <c r="J21" s="36"/>
      <c r="K21" s="7"/>
    </row>
    <row r="22" spans="1:11" s="28" customFormat="1" x14ac:dyDescent="0.2">
      <c r="A22" s="26" t="s">
        <v>170</v>
      </c>
      <c r="B22" s="26" t="s">
        <v>171</v>
      </c>
      <c r="C22" s="56">
        <v>80.099999999999994</v>
      </c>
      <c r="D22" s="56">
        <v>6.4</v>
      </c>
      <c r="E22" s="56">
        <v>3.3</v>
      </c>
      <c r="F22" s="56">
        <v>7.3</v>
      </c>
      <c r="G22" s="56">
        <v>12</v>
      </c>
      <c r="H22" s="27"/>
      <c r="I22" s="41"/>
      <c r="J22" s="63"/>
      <c r="K22" s="7"/>
    </row>
    <row r="23" spans="1:11" x14ac:dyDescent="0.2">
      <c r="C23" s="54"/>
      <c r="D23" s="54"/>
      <c r="E23" s="54"/>
      <c r="F23" s="54"/>
      <c r="G23" s="54"/>
      <c r="H23" s="7"/>
      <c r="I23" s="41"/>
      <c r="J23" s="63"/>
      <c r="K23" s="7"/>
    </row>
    <row r="24" spans="1:11" ht="13.5" thickBot="1" x14ac:dyDescent="0.25">
      <c r="A24" s="14" t="s">
        <v>93</v>
      </c>
      <c r="B24" s="14" t="s">
        <v>112</v>
      </c>
      <c r="C24" s="46">
        <f t="shared" ref="C24:G24" si="1">SUM(C20,C22)</f>
        <v>109.2</v>
      </c>
      <c r="D24" s="46">
        <f t="shared" si="1"/>
        <v>50.999999999999986</v>
      </c>
      <c r="E24" s="46">
        <f t="shared" si="1"/>
        <v>50.899999999999984</v>
      </c>
      <c r="F24" s="46">
        <f t="shared" si="1"/>
        <v>50.399999999999991</v>
      </c>
      <c r="G24" s="46">
        <f t="shared" si="1"/>
        <v>58.400000000000006</v>
      </c>
      <c r="H24" s="36"/>
      <c r="I24" s="40"/>
      <c r="J24" s="36"/>
      <c r="K24" s="7"/>
    </row>
    <row r="25" spans="1:11" x14ac:dyDescent="0.2">
      <c r="C25" s="54"/>
      <c r="D25" s="54"/>
      <c r="E25" s="54"/>
      <c r="F25" s="54"/>
      <c r="G25" s="54"/>
      <c r="H25" s="36"/>
      <c r="I25" s="40"/>
      <c r="J25" s="36"/>
      <c r="K25" s="7"/>
    </row>
    <row r="26" spans="1:11" x14ac:dyDescent="0.2">
      <c r="A26" s="16" t="s">
        <v>133</v>
      </c>
      <c r="B26" s="16" t="s">
        <v>134</v>
      </c>
      <c r="C26" s="57">
        <v>-5.8</v>
      </c>
      <c r="D26" s="57">
        <v>-10.1</v>
      </c>
      <c r="E26" s="57">
        <v>-10.7</v>
      </c>
      <c r="F26" s="57">
        <v>-10.3</v>
      </c>
      <c r="G26" s="57">
        <v>-13.1</v>
      </c>
      <c r="H26" s="37"/>
      <c r="I26" s="41"/>
      <c r="J26" s="37"/>
      <c r="K26" s="7"/>
    </row>
    <row r="27" spans="1:11" x14ac:dyDescent="0.2">
      <c r="C27" s="54"/>
      <c r="D27" s="54"/>
      <c r="E27" s="54"/>
      <c r="F27" s="54"/>
      <c r="G27" s="54"/>
      <c r="H27" s="37"/>
      <c r="I27" s="41"/>
      <c r="J27" s="37"/>
      <c r="K27" s="7"/>
    </row>
    <row r="28" spans="1:11" s="15" customFormat="1" ht="26.25" thickBot="1" x14ac:dyDescent="0.25">
      <c r="A28" s="14" t="s">
        <v>174</v>
      </c>
      <c r="B28" s="14" t="s">
        <v>177</v>
      </c>
      <c r="C28" s="46">
        <f t="shared" ref="C28:G28" si="2">SUM(C24,C26)</f>
        <v>103.4</v>
      </c>
      <c r="D28" s="46">
        <f t="shared" si="2"/>
        <v>40.899999999999984</v>
      </c>
      <c r="E28" s="46">
        <f t="shared" si="2"/>
        <v>40.199999999999989</v>
      </c>
      <c r="F28" s="46">
        <f t="shared" si="2"/>
        <v>40.099999999999994</v>
      </c>
      <c r="G28" s="46">
        <f t="shared" si="2"/>
        <v>45.300000000000004</v>
      </c>
      <c r="H28" s="36"/>
      <c r="I28" s="40"/>
      <c r="J28" s="36"/>
      <c r="K28" s="7"/>
    </row>
    <row r="29" spans="1:11" x14ac:dyDescent="0.2">
      <c r="A29" s="14"/>
      <c r="B29" s="14"/>
      <c r="C29" s="58"/>
      <c r="D29" s="58"/>
      <c r="E29" s="58"/>
      <c r="F29" s="58"/>
      <c r="G29" s="58"/>
      <c r="I29" s="41"/>
      <c r="J29" s="41"/>
      <c r="K29" s="7"/>
    </row>
    <row r="30" spans="1:11" ht="25.5" x14ac:dyDescent="0.2">
      <c r="A30" s="16" t="s">
        <v>175</v>
      </c>
      <c r="B30" s="26" t="s">
        <v>178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I30" s="40"/>
      <c r="J30" s="41"/>
      <c r="K30" s="7"/>
    </row>
    <row r="31" spans="1:11" x14ac:dyDescent="0.2">
      <c r="A31" s="14"/>
      <c r="B31" s="26"/>
      <c r="C31" s="56"/>
      <c r="D31" s="56"/>
      <c r="E31" s="56"/>
      <c r="F31" s="56"/>
      <c r="G31" s="56"/>
      <c r="I31" s="40"/>
      <c r="J31" s="40"/>
      <c r="K31" s="7"/>
    </row>
    <row r="32" spans="1:11" x14ac:dyDescent="0.2">
      <c r="A32" s="14" t="s">
        <v>94</v>
      </c>
      <c r="B32" s="14" t="s">
        <v>49</v>
      </c>
      <c r="C32" s="38">
        <f t="shared" ref="C32:D32" si="3">SUM(C28,C30)</f>
        <v>103.4</v>
      </c>
      <c r="D32" s="38">
        <f t="shared" si="3"/>
        <v>40.899999999999984</v>
      </c>
      <c r="E32" s="38">
        <f t="shared" ref="E32:G32" si="4">SUM(E28,E30)</f>
        <v>40.199999999999989</v>
      </c>
      <c r="F32" s="38">
        <f t="shared" si="4"/>
        <v>40.099999999999994</v>
      </c>
      <c r="G32" s="38">
        <f t="shared" si="4"/>
        <v>45.300000000000004</v>
      </c>
      <c r="H32" s="38"/>
      <c r="I32" s="41"/>
      <c r="J32" s="41"/>
      <c r="K32" s="7"/>
    </row>
    <row r="33" spans="1:11" x14ac:dyDescent="0.2">
      <c r="A33" s="14"/>
      <c r="B33" s="14"/>
      <c r="C33" s="58"/>
      <c r="D33" s="58"/>
      <c r="E33" s="58"/>
      <c r="F33" s="58"/>
      <c r="G33" s="58"/>
      <c r="I33" s="40"/>
      <c r="J33" s="40"/>
      <c r="K33" s="7"/>
    </row>
    <row r="34" spans="1:11" ht="25.5" x14ac:dyDescent="0.2">
      <c r="A34" s="14" t="s">
        <v>176</v>
      </c>
      <c r="B34" s="14" t="s">
        <v>179</v>
      </c>
      <c r="C34" s="58"/>
      <c r="D34" s="58"/>
      <c r="E34" s="58"/>
      <c r="F34" s="58"/>
      <c r="G34" s="58"/>
      <c r="I34" s="41"/>
      <c r="J34" s="64"/>
      <c r="K34" s="7"/>
    </row>
    <row r="35" spans="1:11" x14ac:dyDescent="0.2">
      <c r="A35" s="9" t="s">
        <v>130</v>
      </c>
      <c r="B35" s="9" t="s">
        <v>130</v>
      </c>
      <c r="C35" s="60">
        <v>1.25</v>
      </c>
      <c r="D35" s="60">
        <v>0.5</v>
      </c>
      <c r="E35" s="60">
        <v>0.48</v>
      </c>
      <c r="F35" s="60">
        <v>0.48</v>
      </c>
      <c r="G35" s="60">
        <v>0.55000000000000004</v>
      </c>
      <c r="I35" s="41"/>
      <c r="J35" s="64"/>
      <c r="K35" s="7"/>
    </row>
    <row r="36" spans="1:11" x14ac:dyDescent="0.2">
      <c r="A36" s="9" t="s">
        <v>131</v>
      </c>
      <c r="B36" s="9" t="s">
        <v>132</v>
      </c>
      <c r="C36" s="60">
        <v>1.25</v>
      </c>
      <c r="D36" s="60">
        <v>0.5</v>
      </c>
      <c r="E36" s="60">
        <v>0.48</v>
      </c>
      <c r="F36" s="60">
        <v>0.48</v>
      </c>
      <c r="G36" s="60">
        <v>0.55000000000000004</v>
      </c>
      <c r="I36" s="41"/>
      <c r="J36" s="41"/>
      <c r="K36" s="7"/>
    </row>
    <row r="37" spans="1:11" x14ac:dyDescent="0.2">
      <c r="I37" s="41"/>
      <c r="J37" s="41"/>
      <c r="K37" s="7"/>
    </row>
    <row r="38" spans="1:11" x14ac:dyDescent="0.2">
      <c r="K38" s="7"/>
    </row>
    <row r="39" spans="1:11" x14ac:dyDescent="0.2">
      <c r="A39" s="13"/>
      <c r="B39" s="13"/>
      <c r="C39" s="13"/>
      <c r="D39" s="13"/>
      <c r="E39" s="13"/>
      <c r="F39" s="13"/>
      <c r="G39" s="13"/>
      <c r="K39" s="7"/>
    </row>
    <row r="40" spans="1:11" x14ac:dyDescent="0.2">
      <c r="A40" s="13"/>
      <c r="B40" s="13"/>
      <c r="C40" s="13"/>
      <c r="D40" s="13"/>
      <c r="E40" s="13"/>
      <c r="F40" s="13"/>
      <c r="G40" s="13"/>
      <c r="K40" s="7"/>
    </row>
    <row r="41" spans="1:11" x14ac:dyDescent="0.2">
      <c r="A41" s="13"/>
      <c r="B41" s="13"/>
      <c r="C41" s="13"/>
      <c r="D41" s="13"/>
      <c r="E41" s="13"/>
      <c r="F41" s="13"/>
      <c r="G41" s="13"/>
      <c r="K41" s="7"/>
    </row>
    <row r="42" spans="1:11" x14ac:dyDescent="0.2">
      <c r="A42" s="13"/>
      <c r="B42" s="13"/>
      <c r="C42" s="13"/>
      <c r="D42" s="13"/>
      <c r="E42" s="13"/>
      <c r="F42" s="13"/>
      <c r="G42" s="13"/>
      <c r="J42" s="15"/>
      <c r="K42" s="7"/>
    </row>
    <row r="43" spans="1:11" s="15" customFormat="1" x14ac:dyDescent="0.2">
      <c r="A43" s="13"/>
      <c r="B43" s="13"/>
      <c r="C43" s="13"/>
      <c r="D43" s="13"/>
      <c r="E43" s="13"/>
      <c r="F43" s="13"/>
      <c r="G43" s="13"/>
      <c r="I43" s="29"/>
      <c r="J43" s="28"/>
      <c r="K43" s="7"/>
    </row>
    <row r="44" spans="1:11" x14ac:dyDescent="0.2">
      <c r="A44" s="13"/>
      <c r="B44" s="13"/>
      <c r="C44" s="13"/>
      <c r="D44" s="13"/>
      <c r="E44" s="13"/>
      <c r="F44" s="13"/>
      <c r="G44" s="13"/>
      <c r="J44" s="15"/>
      <c r="K44" s="7"/>
    </row>
    <row r="45" spans="1:11" s="15" customFormat="1" x14ac:dyDescent="0.2">
      <c r="A45" s="13"/>
      <c r="B45" s="13"/>
      <c r="C45" s="13"/>
      <c r="D45" s="13"/>
      <c r="E45" s="13"/>
      <c r="F45" s="13"/>
      <c r="G45" s="13"/>
      <c r="I45" s="29"/>
      <c r="J45" s="28"/>
      <c r="K45" s="7"/>
    </row>
    <row r="46" spans="1:11" x14ac:dyDescent="0.2">
      <c r="A46" s="13"/>
      <c r="B46" s="13"/>
      <c r="C46" s="13"/>
      <c r="D46" s="13"/>
      <c r="E46" s="13"/>
      <c r="F46" s="13"/>
      <c r="G46" s="13"/>
      <c r="K46" s="7"/>
    </row>
    <row r="47" spans="1:11" x14ac:dyDescent="0.2">
      <c r="A47" s="13"/>
      <c r="B47" s="13"/>
      <c r="C47" s="13"/>
      <c r="D47" s="13"/>
      <c r="E47" s="13"/>
      <c r="F47" s="13"/>
      <c r="G47" s="13"/>
      <c r="K47" s="7"/>
    </row>
    <row r="48" spans="1:11" x14ac:dyDescent="0.2">
      <c r="A48" s="13"/>
      <c r="B48" s="13"/>
      <c r="C48" s="13"/>
      <c r="D48" s="13"/>
      <c r="E48" s="13"/>
      <c r="F48" s="13"/>
      <c r="G48" s="13"/>
      <c r="J48" s="15"/>
      <c r="K48" s="7"/>
    </row>
    <row r="49" spans="1:11" s="15" customFormat="1" x14ac:dyDescent="0.2">
      <c r="A49" s="13"/>
      <c r="B49" s="13"/>
      <c r="C49" s="13"/>
      <c r="D49" s="13"/>
      <c r="E49" s="13"/>
      <c r="F49" s="13"/>
      <c r="G49" s="13"/>
      <c r="I49" s="29"/>
      <c r="J49" s="28"/>
      <c r="K49" s="7"/>
    </row>
    <row r="50" spans="1:11" x14ac:dyDescent="0.2">
      <c r="A50" s="13"/>
      <c r="B50" s="13"/>
      <c r="C50" s="13"/>
      <c r="D50" s="13"/>
      <c r="E50" s="13"/>
      <c r="F50" s="13"/>
      <c r="G50" s="13"/>
      <c r="K50" s="7"/>
    </row>
    <row r="51" spans="1:11" x14ac:dyDescent="0.2">
      <c r="A51" s="13"/>
      <c r="B51" s="13"/>
      <c r="C51" s="13"/>
      <c r="D51" s="13"/>
      <c r="E51" s="13"/>
      <c r="F51" s="13"/>
      <c r="G51" s="13"/>
    </row>
    <row r="52" spans="1:11" x14ac:dyDescent="0.2">
      <c r="A52" s="13"/>
      <c r="B52" s="13"/>
      <c r="C52" s="13"/>
      <c r="D52" s="13"/>
      <c r="E52" s="13"/>
      <c r="F52" s="13"/>
      <c r="G52" s="13"/>
    </row>
    <row r="53" spans="1:11" x14ac:dyDescent="0.2">
      <c r="A53" s="13"/>
      <c r="B53" s="13"/>
      <c r="C53" s="13"/>
      <c r="D53" s="13"/>
      <c r="E53" s="13"/>
      <c r="F53" s="13"/>
      <c r="G53" s="13"/>
      <c r="J53" s="15"/>
    </row>
    <row r="54" spans="1:11" s="15" customFormat="1" x14ac:dyDescent="0.2">
      <c r="A54" s="13"/>
      <c r="B54" s="13"/>
      <c r="C54" s="13"/>
      <c r="D54" s="13"/>
      <c r="E54" s="13"/>
      <c r="F54" s="13"/>
      <c r="G54" s="13"/>
      <c r="I54" s="29"/>
      <c r="J54" s="28"/>
    </row>
    <row r="55" spans="1:11" x14ac:dyDescent="0.2">
      <c r="A55" s="13"/>
      <c r="B55" s="13"/>
      <c r="C55" s="13"/>
      <c r="D55" s="13"/>
      <c r="E55" s="13"/>
      <c r="F55" s="13"/>
      <c r="G55" s="13"/>
      <c r="J55" s="15"/>
    </row>
    <row r="56" spans="1:11" s="15" customFormat="1" x14ac:dyDescent="0.2">
      <c r="A56" s="13"/>
      <c r="B56" s="13"/>
      <c r="C56" s="13"/>
      <c r="D56" s="13"/>
      <c r="E56" s="13"/>
      <c r="F56" s="13"/>
      <c r="G56" s="13"/>
      <c r="I56" s="29"/>
    </row>
    <row r="57" spans="1:11" s="15" customFormat="1" x14ac:dyDescent="0.2">
      <c r="A57" s="13"/>
      <c r="B57" s="13"/>
      <c r="C57" s="13"/>
      <c r="D57" s="13"/>
      <c r="E57" s="13"/>
      <c r="F57" s="13"/>
      <c r="G57" s="13"/>
      <c r="I57" s="29"/>
      <c r="J57" s="28"/>
    </row>
    <row r="58" spans="1:11" x14ac:dyDescent="0.2">
      <c r="A58" s="13"/>
      <c r="B58" s="13"/>
      <c r="C58" s="13"/>
      <c r="D58" s="13"/>
      <c r="E58" s="13"/>
      <c r="F58" s="13"/>
      <c r="G58" s="13"/>
    </row>
    <row r="59" spans="1:11" x14ac:dyDescent="0.2">
      <c r="A59" s="13"/>
      <c r="B59" s="13"/>
      <c r="C59" s="13"/>
      <c r="D59" s="13"/>
      <c r="E59" s="13"/>
      <c r="F59" s="13"/>
      <c r="G59" s="13"/>
    </row>
    <row r="60" spans="1:11" x14ac:dyDescent="0.2">
      <c r="A60" s="13"/>
      <c r="B60" s="13"/>
      <c r="C60" s="13"/>
      <c r="D60" s="13"/>
      <c r="E60" s="13"/>
      <c r="F60" s="13"/>
      <c r="G60" s="13"/>
    </row>
    <row r="61" spans="1:11" x14ac:dyDescent="0.2">
      <c r="A61" s="13"/>
      <c r="B61" s="13"/>
      <c r="C61" s="13"/>
      <c r="D61" s="13"/>
      <c r="E61" s="13"/>
      <c r="F61" s="13"/>
      <c r="G61" s="13"/>
    </row>
    <row r="62" spans="1:11" x14ac:dyDescent="0.2">
      <c r="A62" s="13"/>
      <c r="B62" s="13"/>
      <c r="C62" s="13"/>
      <c r="D62" s="13"/>
      <c r="E62" s="13"/>
      <c r="F62" s="13"/>
      <c r="G62" s="13"/>
    </row>
    <row r="63" spans="1:11" x14ac:dyDescent="0.2">
      <c r="A63" s="13"/>
      <c r="B63" s="13"/>
      <c r="C63" s="13"/>
      <c r="D63" s="13"/>
      <c r="E63" s="13"/>
      <c r="F63" s="13"/>
      <c r="G63" s="13"/>
    </row>
    <row r="64" spans="1:11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</sheetData>
  <mergeCells count="2">
    <mergeCell ref="B1:B3"/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H143"/>
  <sheetViews>
    <sheetView showGridLines="0" zoomScale="85" zoomScaleNormal="85" workbookViewId="0">
      <selection sqref="A1:A3"/>
    </sheetView>
  </sheetViews>
  <sheetFormatPr defaultColWidth="9.140625" defaultRowHeight="12.75" x14ac:dyDescent="0.2"/>
  <cols>
    <col min="1" max="1" width="35.7109375" style="1" customWidth="1"/>
    <col min="2" max="2" width="40.85546875" style="1" hidden="1" customWidth="1"/>
    <col min="3" max="3" width="12" style="1" customWidth="1"/>
    <col min="4" max="4" width="11.85546875" style="1" customWidth="1"/>
    <col min="5" max="7" width="12" style="1" customWidth="1"/>
    <col min="9" max="16384" width="9.140625" style="2"/>
  </cols>
  <sheetData>
    <row r="1" spans="1:8" x14ac:dyDescent="0.2">
      <c r="A1" s="74" t="s">
        <v>151</v>
      </c>
      <c r="B1" s="74" t="s">
        <v>153</v>
      </c>
      <c r="C1" s="45" t="s">
        <v>226</v>
      </c>
      <c r="D1" s="45" t="s">
        <v>216</v>
      </c>
      <c r="E1" s="45" t="s">
        <v>212</v>
      </c>
      <c r="F1" s="45" t="s">
        <v>196</v>
      </c>
      <c r="G1" s="45" t="s">
        <v>195</v>
      </c>
    </row>
    <row r="2" spans="1:8" x14ac:dyDescent="0.2">
      <c r="A2" s="74"/>
      <c r="B2" s="74"/>
      <c r="C2" s="43"/>
      <c r="D2" s="43"/>
      <c r="E2" s="43"/>
      <c r="F2" s="43"/>
      <c r="G2" s="43"/>
    </row>
    <row r="3" spans="1:8" x14ac:dyDescent="0.2">
      <c r="A3" s="74"/>
      <c r="B3" s="74"/>
      <c r="C3" s="44" t="s">
        <v>102</v>
      </c>
      <c r="D3" s="44" t="s">
        <v>102</v>
      </c>
      <c r="E3" s="44" t="s">
        <v>102</v>
      </c>
      <c r="F3" s="44" t="s">
        <v>102</v>
      </c>
      <c r="G3" s="44" t="s">
        <v>102</v>
      </c>
      <c r="H3" s="2"/>
    </row>
    <row r="4" spans="1:8" x14ac:dyDescent="0.2">
      <c r="A4" s="4"/>
      <c r="B4" s="4"/>
      <c r="C4" s="4"/>
      <c r="D4" s="4"/>
      <c r="E4" s="4"/>
      <c r="F4" s="4"/>
      <c r="G4" s="4"/>
      <c r="H4" s="2"/>
    </row>
    <row r="5" spans="1:8" ht="16.149999999999999" customHeight="1" x14ac:dyDescent="0.2">
      <c r="A5" s="19"/>
      <c r="B5" s="20"/>
      <c r="C5" s="20"/>
      <c r="D5" s="20"/>
      <c r="E5" s="20"/>
      <c r="F5" s="20"/>
      <c r="G5" s="20"/>
      <c r="H5" s="2"/>
    </row>
    <row r="6" spans="1:8" x14ac:dyDescent="0.2">
      <c r="A6" s="21"/>
      <c r="B6" s="21"/>
      <c r="C6" s="21"/>
      <c r="D6" s="21"/>
      <c r="E6" s="21"/>
      <c r="F6" s="21"/>
      <c r="G6" s="21"/>
      <c r="H6" s="2"/>
    </row>
    <row r="7" spans="1:8" s="6" customFormat="1" x14ac:dyDescent="0.2">
      <c r="A7" s="21" t="s">
        <v>0</v>
      </c>
      <c r="B7" s="21" t="s">
        <v>50</v>
      </c>
      <c r="C7" s="21"/>
      <c r="D7" s="21"/>
      <c r="E7" s="21"/>
      <c r="F7" s="21"/>
      <c r="G7" s="21"/>
    </row>
    <row r="8" spans="1:8" s="6" customFormat="1" x14ac:dyDescent="0.2">
      <c r="A8" s="22" t="s">
        <v>1</v>
      </c>
      <c r="B8" s="22" t="s">
        <v>51</v>
      </c>
      <c r="C8">
        <v>268.10000000000002</v>
      </c>
      <c r="D8">
        <v>310.2</v>
      </c>
      <c r="E8">
        <v>312.2</v>
      </c>
      <c r="F8">
        <v>314.89999999999998</v>
      </c>
      <c r="G8">
        <v>316.7</v>
      </c>
    </row>
    <row r="9" spans="1:8" s="6" customFormat="1" x14ac:dyDescent="0.2">
      <c r="A9" s="22" t="s">
        <v>2</v>
      </c>
      <c r="B9" s="22" t="s">
        <v>52</v>
      </c>
      <c r="C9">
        <v>2218.1999999999998</v>
      </c>
      <c r="D9">
        <v>2213.1999999999998</v>
      </c>
      <c r="E9">
        <v>2208.5</v>
      </c>
      <c r="F9">
        <v>2210.5</v>
      </c>
      <c r="G9">
        <v>2213.4</v>
      </c>
    </row>
    <row r="10" spans="1:8" s="18" customFormat="1" x14ac:dyDescent="0.2">
      <c r="A10" s="23" t="s">
        <v>95</v>
      </c>
      <c r="B10" s="23" t="s">
        <v>113</v>
      </c>
      <c r="C10">
        <v>1932.5</v>
      </c>
      <c r="D10">
        <v>1932.5</v>
      </c>
      <c r="E10" s="39">
        <v>1932.5</v>
      </c>
      <c r="F10" s="39">
        <v>1932.5</v>
      </c>
      <c r="G10" s="39">
        <v>1932.5</v>
      </c>
    </row>
    <row r="11" spans="1:8" s="18" customFormat="1" x14ac:dyDescent="0.2">
      <c r="A11" s="22" t="s">
        <v>227</v>
      </c>
      <c r="B11" s="12" t="s">
        <v>228</v>
      </c>
      <c r="C11">
        <v>99.9</v>
      </c>
      <c r="D11">
        <v>0</v>
      </c>
      <c r="E11">
        <v>0</v>
      </c>
      <c r="F11">
        <v>0</v>
      </c>
      <c r="G11">
        <v>0</v>
      </c>
    </row>
    <row r="12" spans="1:8" x14ac:dyDescent="0.2">
      <c r="A12" s="12" t="s">
        <v>3</v>
      </c>
      <c r="B12" s="12" t="s">
        <v>53</v>
      </c>
      <c r="C12">
        <v>0.4</v>
      </c>
      <c r="D12">
        <v>0.4</v>
      </c>
      <c r="E12">
        <v>0.4</v>
      </c>
      <c r="F12">
        <v>0.4</v>
      </c>
      <c r="G12">
        <v>0.4</v>
      </c>
      <c r="H12" s="2"/>
    </row>
    <row r="13" spans="1:8" x14ac:dyDescent="0.2">
      <c r="A13" s="12" t="s">
        <v>135</v>
      </c>
      <c r="B13" s="12" t="s">
        <v>136</v>
      </c>
      <c r="C13">
        <v>2069.6999999999998</v>
      </c>
      <c r="D13">
        <v>2052.1</v>
      </c>
      <c r="E13">
        <v>2056.1</v>
      </c>
      <c r="F13">
        <v>2055</v>
      </c>
      <c r="G13">
        <v>2052.5</v>
      </c>
      <c r="H13" s="2"/>
    </row>
    <row r="14" spans="1:8" x14ac:dyDescent="0.2">
      <c r="A14" s="12" t="s">
        <v>4</v>
      </c>
      <c r="B14" s="12" t="s">
        <v>54</v>
      </c>
      <c r="C14">
        <v>82</v>
      </c>
      <c r="D14">
        <v>82.7</v>
      </c>
      <c r="E14">
        <v>81.2</v>
      </c>
      <c r="F14">
        <v>85.5</v>
      </c>
      <c r="G14">
        <v>88.3</v>
      </c>
      <c r="H14" s="2"/>
    </row>
    <row r="15" spans="1:8" x14ac:dyDescent="0.2">
      <c r="A15" s="12" t="s">
        <v>5</v>
      </c>
      <c r="B15" s="12" t="s">
        <v>114</v>
      </c>
      <c r="C15">
        <v>31.4</v>
      </c>
      <c r="D15">
        <v>46.4</v>
      </c>
      <c r="E15">
        <v>14</v>
      </c>
      <c r="F15">
        <v>13.5</v>
      </c>
      <c r="G15">
        <v>37.1</v>
      </c>
      <c r="H15" s="2"/>
    </row>
    <row r="16" spans="1:8" x14ac:dyDescent="0.2">
      <c r="A16" s="12" t="s">
        <v>137</v>
      </c>
      <c r="B16" s="12" t="s">
        <v>138</v>
      </c>
      <c r="C16">
        <v>5.6</v>
      </c>
      <c r="D16">
        <v>6</v>
      </c>
      <c r="E16">
        <v>5.9</v>
      </c>
      <c r="F16">
        <v>4.3</v>
      </c>
      <c r="G16">
        <v>1</v>
      </c>
      <c r="H16" s="2"/>
    </row>
    <row r="17" spans="1:8" ht="13.5" thickBot="1" x14ac:dyDescent="0.25">
      <c r="A17" s="12"/>
      <c r="B17" s="12"/>
      <c r="C17" s="46">
        <f>SUM(C8:C9,C11:C16)</f>
        <v>4775.2999999999993</v>
      </c>
      <c r="D17" s="46">
        <f t="shared" ref="D17:G17" si="0">SUM(D8:D9,D11:D16)</f>
        <v>4710.9999999999991</v>
      </c>
      <c r="E17" s="46">
        <f t="shared" si="0"/>
        <v>4678.2999999999993</v>
      </c>
      <c r="F17" s="46">
        <f t="shared" si="0"/>
        <v>4684.1000000000004</v>
      </c>
      <c r="G17" s="46">
        <f t="shared" si="0"/>
        <v>4709.4000000000005</v>
      </c>
      <c r="H17" s="2"/>
    </row>
    <row r="18" spans="1:8" x14ac:dyDescent="0.2">
      <c r="A18" s="21" t="s">
        <v>96</v>
      </c>
      <c r="B18" s="21" t="s">
        <v>115</v>
      </c>
      <c r="C18" s="21"/>
      <c r="D18" s="21"/>
      <c r="E18" s="21"/>
      <c r="F18" s="21"/>
      <c r="G18" s="21"/>
      <c r="H18" s="2"/>
    </row>
    <row r="19" spans="1:8" x14ac:dyDescent="0.2">
      <c r="A19" s="12" t="s">
        <v>6</v>
      </c>
      <c r="B19" s="12" t="s">
        <v>55</v>
      </c>
      <c r="C19">
        <v>4.3</v>
      </c>
      <c r="D19">
        <v>2.6</v>
      </c>
      <c r="E19">
        <v>4.7</v>
      </c>
      <c r="F19">
        <v>4.7</v>
      </c>
      <c r="G19">
        <v>2.8</v>
      </c>
      <c r="H19" s="2"/>
    </row>
    <row r="20" spans="1:8" x14ac:dyDescent="0.2">
      <c r="A20" s="12" t="s">
        <v>8</v>
      </c>
      <c r="B20" s="12" t="s">
        <v>56</v>
      </c>
      <c r="C20">
        <v>138</v>
      </c>
      <c r="D20">
        <v>173.7</v>
      </c>
      <c r="E20">
        <v>160.4</v>
      </c>
      <c r="F20">
        <v>187.3</v>
      </c>
      <c r="G20">
        <v>373.6</v>
      </c>
      <c r="H20" s="2"/>
    </row>
    <row r="21" spans="1:8" x14ac:dyDescent="0.2">
      <c r="A21" s="12" t="s">
        <v>199</v>
      </c>
      <c r="B21" s="12" t="s">
        <v>207</v>
      </c>
      <c r="C21">
        <v>144.9</v>
      </c>
      <c r="D21">
        <v>122.4</v>
      </c>
      <c r="E21">
        <v>151.69999999999999</v>
      </c>
      <c r="F21">
        <v>164.9</v>
      </c>
      <c r="G21">
        <v>0</v>
      </c>
      <c r="H21" s="2"/>
    </row>
    <row r="22" spans="1:8" ht="25.5" x14ac:dyDescent="0.2">
      <c r="A22" s="12" t="s">
        <v>163</v>
      </c>
      <c r="B22" s="6" t="s">
        <v>167</v>
      </c>
      <c r="C22">
        <v>0</v>
      </c>
      <c r="D22">
        <v>0</v>
      </c>
      <c r="E22">
        <v>0.1</v>
      </c>
      <c r="F22">
        <v>0.1</v>
      </c>
      <c r="G22">
        <v>28.3</v>
      </c>
      <c r="H22" s="2"/>
    </row>
    <row r="23" spans="1:8" x14ac:dyDescent="0.2">
      <c r="A23" s="12" t="s">
        <v>9</v>
      </c>
      <c r="B23" s="12" t="s">
        <v>57</v>
      </c>
      <c r="C23">
        <v>89.3</v>
      </c>
      <c r="D23">
        <v>17.399999999999999</v>
      </c>
      <c r="E23">
        <v>27.3</v>
      </c>
      <c r="F23">
        <v>24.2</v>
      </c>
      <c r="G23">
        <v>25.3</v>
      </c>
      <c r="H23" s="2"/>
    </row>
    <row r="24" spans="1:8" x14ac:dyDescent="0.2">
      <c r="A24" s="12" t="s">
        <v>155</v>
      </c>
      <c r="B24" s="12" t="s">
        <v>156</v>
      </c>
      <c r="C24">
        <v>1.8</v>
      </c>
      <c r="D24">
        <v>1.6</v>
      </c>
      <c r="E24">
        <v>3.8</v>
      </c>
      <c r="F24">
        <v>1.6</v>
      </c>
      <c r="G24">
        <v>1.8</v>
      </c>
      <c r="H24" s="2"/>
    </row>
    <row r="25" spans="1:8" x14ac:dyDescent="0.2">
      <c r="A25" s="12" t="s">
        <v>97</v>
      </c>
      <c r="B25" s="12" t="s">
        <v>58</v>
      </c>
      <c r="C25">
        <v>1.4</v>
      </c>
      <c r="D25">
        <v>1.4</v>
      </c>
      <c r="E25">
        <v>23.8</v>
      </c>
      <c r="F25">
        <v>23.3</v>
      </c>
      <c r="G25">
        <v>5.7</v>
      </c>
      <c r="H25" s="2"/>
    </row>
    <row r="26" spans="1:8" x14ac:dyDescent="0.2">
      <c r="A26" s="12" t="s">
        <v>7</v>
      </c>
      <c r="B26" s="12" t="s">
        <v>116</v>
      </c>
      <c r="C26">
        <v>24</v>
      </c>
      <c r="D26">
        <v>16.100000000000001</v>
      </c>
      <c r="E26">
        <v>16</v>
      </c>
      <c r="F26">
        <v>13.2</v>
      </c>
      <c r="G26">
        <v>14.7</v>
      </c>
      <c r="H26" s="2"/>
    </row>
    <row r="27" spans="1:8" ht="25.5" x14ac:dyDescent="0.2">
      <c r="A27" s="12" t="s">
        <v>165</v>
      </c>
      <c r="B27" s="12" t="s">
        <v>59</v>
      </c>
      <c r="C27">
        <v>247.8</v>
      </c>
      <c r="D27">
        <v>264.7</v>
      </c>
      <c r="E27">
        <v>184.5</v>
      </c>
      <c r="F27">
        <v>147.80000000000001</v>
      </c>
      <c r="G27">
        <v>298.39999999999998</v>
      </c>
      <c r="H27" s="2"/>
    </row>
    <row r="28" spans="1:8" x14ac:dyDescent="0.2">
      <c r="A28" s="12" t="s">
        <v>98</v>
      </c>
      <c r="B28" s="12" t="s">
        <v>117</v>
      </c>
      <c r="C28">
        <v>3.5</v>
      </c>
      <c r="D28">
        <v>6</v>
      </c>
      <c r="E28">
        <v>6</v>
      </c>
      <c r="F28">
        <v>3.9</v>
      </c>
      <c r="G28">
        <v>3.9</v>
      </c>
      <c r="H28" s="2"/>
    </row>
    <row r="29" spans="1:8" ht="13.5" thickBot="1" x14ac:dyDescent="0.25">
      <c r="A29" s="12"/>
      <c r="B29" s="12"/>
      <c r="C29" s="46">
        <f t="shared" ref="C29:G29" si="1">SUM(C19:C28)</f>
        <v>655</v>
      </c>
      <c r="D29" s="46">
        <f t="shared" si="1"/>
        <v>605.9</v>
      </c>
      <c r="E29" s="46">
        <f t="shared" si="1"/>
        <v>578.29999999999995</v>
      </c>
      <c r="F29" s="46">
        <f t="shared" si="1"/>
        <v>571</v>
      </c>
      <c r="G29" s="46">
        <f t="shared" si="1"/>
        <v>754.5</v>
      </c>
      <c r="H29" s="2"/>
    </row>
    <row r="30" spans="1:8" x14ac:dyDescent="0.2">
      <c r="A30" s="12"/>
      <c r="B30" s="12"/>
      <c r="C30" s="12"/>
      <c r="D30" s="12"/>
      <c r="E30" s="12"/>
      <c r="F30" s="12"/>
      <c r="G30" s="12"/>
      <c r="H30" s="2"/>
    </row>
    <row r="31" spans="1:8" x14ac:dyDescent="0.2">
      <c r="A31" s="12"/>
      <c r="B31" s="12"/>
      <c r="C31" s="12"/>
      <c r="D31" s="12"/>
      <c r="E31" s="12"/>
      <c r="F31" s="12"/>
      <c r="G31" s="12"/>
      <c r="H31" s="2"/>
    </row>
    <row r="32" spans="1:8" ht="13.5" thickBot="1" x14ac:dyDescent="0.25">
      <c r="A32" s="46" t="s">
        <v>10</v>
      </c>
      <c r="B32" s="46" t="s">
        <v>60</v>
      </c>
      <c r="C32" s="46">
        <f t="shared" ref="C32" si="2">SUM(C17,C29)</f>
        <v>5430.2999999999993</v>
      </c>
      <c r="D32" s="46">
        <f t="shared" ref="D32:G32" si="3">SUM(D17,D29)</f>
        <v>5316.8999999999987</v>
      </c>
      <c r="E32" s="46">
        <f t="shared" si="3"/>
        <v>5256.5999999999995</v>
      </c>
      <c r="F32" s="46">
        <f t="shared" si="3"/>
        <v>5255.1</v>
      </c>
      <c r="G32" s="46">
        <f t="shared" si="3"/>
        <v>5463.9000000000005</v>
      </c>
      <c r="H32" s="2"/>
    </row>
    <row r="33" spans="1:8" s="5" customFormat="1" x14ac:dyDescent="0.2">
      <c r="A33" s="12"/>
      <c r="B33" s="12"/>
      <c r="C33" s="12"/>
      <c r="D33" s="12"/>
      <c r="E33" s="12"/>
      <c r="F33" s="12"/>
      <c r="G33" s="12"/>
    </row>
    <row r="34" spans="1:8" ht="13.5" thickBot="1" x14ac:dyDescent="0.25">
      <c r="A34" s="21" t="s">
        <v>99</v>
      </c>
      <c r="B34" s="21" t="s">
        <v>118</v>
      </c>
      <c r="C34" s="46">
        <v>5046</v>
      </c>
      <c r="D34" s="46">
        <v>4949.8</v>
      </c>
      <c r="E34" s="46">
        <v>4909</v>
      </c>
      <c r="F34" s="46">
        <v>4869</v>
      </c>
      <c r="G34" s="46">
        <v>5078.8999999999996</v>
      </c>
      <c r="H34" s="2"/>
    </row>
    <row r="35" spans="1:8" x14ac:dyDescent="0.2">
      <c r="A35" s="12"/>
      <c r="B35" s="12"/>
      <c r="C35" s="12"/>
      <c r="D35" s="12"/>
      <c r="E35" s="12"/>
      <c r="F35" s="12"/>
      <c r="G35" s="12"/>
      <c r="H35" s="2"/>
    </row>
    <row r="36" spans="1:8" x14ac:dyDescent="0.2">
      <c r="A36" s="21" t="s">
        <v>11</v>
      </c>
      <c r="B36" s="21" t="s">
        <v>61</v>
      </c>
      <c r="C36" s="21"/>
      <c r="D36" s="21"/>
      <c r="E36" s="21"/>
      <c r="F36" s="21"/>
      <c r="G36" s="21"/>
      <c r="H36" s="2"/>
    </row>
    <row r="37" spans="1:8" ht="38.25" x14ac:dyDescent="0.2">
      <c r="A37" s="12" t="s">
        <v>166</v>
      </c>
      <c r="B37" s="12" t="s">
        <v>119</v>
      </c>
      <c r="C37">
        <v>0</v>
      </c>
      <c r="D37">
        <v>38.799999999999997</v>
      </c>
      <c r="E37">
        <v>42.5</v>
      </c>
      <c r="F37">
        <v>46.4</v>
      </c>
      <c r="G37">
        <v>59.9</v>
      </c>
      <c r="H37" s="2"/>
    </row>
    <row r="38" spans="1:8" x14ac:dyDescent="0.2">
      <c r="A38" s="12" t="s">
        <v>140</v>
      </c>
      <c r="B38" s="12" t="s">
        <v>62</v>
      </c>
      <c r="C38">
        <v>76.099999999999994</v>
      </c>
      <c r="D38">
        <v>21.8</v>
      </c>
      <c r="E38">
        <v>27.7</v>
      </c>
      <c r="F38">
        <v>34.200000000000003</v>
      </c>
      <c r="G38">
        <v>38.799999999999997</v>
      </c>
      <c r="H38" s="2"/>
    </row>
    <row r="39" spans="1:8" x14ac:dyDescent="0.2">
      <c r="A39" s="25" t="s">
        <v>169</v>
      </c>
      <c r="B39" s="25" t="s">
        <v>180</v>
      </c>
      <c r="C39">
        <v>2.7</v>
      </c>
      <c r="D39">
        <v>2.2000000000000002</v>
      </c>
      <c r="E39" s="65">
        <v>0</v>
      </c>
      <c r="F39" s="61">
        <v>1.2</v>
      </c>
      <c r="G39" s="61">
        <v>0</v>
      </c>
      <c r="H39" s="2"/>
    </row>
    <row r="40" spans="1:8" x14ac:dyDescent="0.2">
      <c r="A40" s="12" t="s">
        <v>139</v>
      </c>
      <c r="B40" s="12" t="s">
        <v>63</v>
      </c>
      <c r="C40">
        <v>29.5</v>
      </c>
      <c r="D40">
        <v>26.3</v>
      </c>
      <c r="E40">
        <v>28.2</v>
      </c>
      <c r="F40">
        <v>28</v>
      </c>
      <c r="G40">
        <v>25</v>
      </c>
      <c r="H40" s="2"/>
    </row>
    <row r="41" spans="1:8" ht="25.5" x14ac:dyDescent="0.2">
      <c r="A41" s="12" t="s">
        <v>200</v>
      </c>
      <c r="B41" s="12" t="s">
        <v>209</v>
      </c>
      <c r="C41">
        <v>8.3000000000000007</v>
      </c>
      <c r="D41">
        <v>8.6999999999999993</v>
      </c>
      <c r="E41">
        <v>6</v>
      </c>
      <c r="F41">
        <v>4.8</v>
      </c>
      <c r="G41">
        <v>0</v>
      </c>
      <c r="H41" s="2"/>
    </row>
    <row r="42" spans="1:8" x14ac:dyDescent="0.2">
      <c r="A42" s="12" t="s">
        <v>100</v>
      </c>
      <c r="B42" s="12" t="s">
        <v>120</v>
      </c>
      <c r="C42">
        <v>0.3</v>
      </c>
      <c r="D42">
        <v>0.5</v>
      </c>
      <c r="E42">
        <v>0.5</v>
      </c>
      <c r="F42">
        <v>0.1</v>
      </c>
      <c r="G42">
        <v>0.3</v>
      </c>
      <c r="H42" s="2"/>
    </row>
    <row r="43" spans="1:8" x14ac:dyDescent="0.2">
      <c r="A43" s="12" t="s">
        <v>13</v>
      </c>
      <c r="B43" s="12" t="s">
        <v>64</v>
      </c>
      <c r="C43">
        <v>9</v>
      </c>
      <c r="D43">
        <v>9.6999999999999993</v>
      </c>
      <c r="E43">
        <v>12.5</v>
      </c>
      <c r="F43">
        <v>14.7</v>
      </c>
      <c r="G43">
        <v>17</v>
      </c>
      <c r="H43" s="2"/>
    </row>
    <row r="44" spans="1:8" ht="25.5" x14ac:dyDescent="0.2">
      <c r="A44" s="12" t="s">
        <v>201</v>
      </c>
      <c r="B44" s="12" t="s">
        <v>65</v>
      </c>
      <c r="C44">
        <v>33</v>
      </c>
      <c r="D44">
        <v>32.4</v>
      </c>
      <c r="E44">
        <v>31.9</v>
      </c>
      <c r="F44">
        <v>31.5</v>
      </c>
      <c r="G44">
        <v>37.1</v>
      </c>
      <c r="H44" s="2"/>
    </row>
    <row r="45" spans="1:8" ht="13.5" thickBot="1" x14ac:dyDescent="0.25">
      <c r="A45" s="12"/>
      <c r="B45" s="12"/>
      <c r="C45" s="46">
        <f t="shared" ref="C45:G45" si="4">SUM(C37:C44)</f>
        <v>158.89999999999998</v>
      </c>
      <c r="D45" s="46">
        <f t="shared" si="4"/>
        <v>140.4</v>
      </c>
      <c r="E45" s="46">
        <f t="shared" si="4"/>
        <v>149.30000000000001</v>
      </c>
      <c r="F45" s="46">
        <f t="shared" si="4"/>
        <v>160.89999999999998</v>
      </c>
      <c r="G45" s="46">
        <f t="shared" si="4"/>
        <v>178.1</v>
      </c>
      <c r="H45" s="2"/>
    </row>
    <row r="46" spans="1:8" x14ac:dyDescent="0.2">
      <c r="A46" s="21" t="s">
        <v>14</v>
      </c>
      <c r="B46" s="21" t="s">
        <v>66</v>
      </c>
      <c r="C46" s="21"/>
      <c r="D46" s="21"/>
      <c r="E46" s="21"/>
      <c r="F46" s="21"/>
      <c r="G46" s="21"/>
      <c r="H46" s="2"/>
    </row>
    <row r="47" spans="1:8" ht="25.5" x14ac:dyDescent="0.2">
      <c r="A47" s="12" t="s">
        <v>12</v>
      </c>
      <c r="B47" s="12" t="s">
        <v>121</v>
      </c>
      <c r="C47">
        <v>25.9</v>
      </c>
      <c r="D47">
        <v>15.2</v>
      </c>
      <c r="E47">
        <v>15.3</v>
      </c>
      <c r="F47">
        <v>15.4</v>
      </c>
      <c r="G47">
        <v>25.2</v>
      </c>
      <c r="H47" s="2"/>
    </row>
    <row r="48" spans="1:8" x14ac:dyDescent="0.2">
      <c r="A48" s="12" t="s">
        <v>141</v>
      </c>
      <c r="B48" s="12" t="s">
        <v>67</v>
      </c>
      <c r="C48">
        <v>31.9</v>
      </c>
      <c r="D48">
        <v>23.6</v>
      </c>
      <c r="E48">
        <v>23</v>
      </c>
      <c r="F48">
        <v>23.1</v>
      </c>
      <c r="G48">
        <v>22</v>
      </c>
      <c r="H48" s="2"/>
    </row>
    <row r="49" spans="1:8" x14ac:dyDescent="0.2">
      <c r="A49" s="12" t="s">
        <v>184</v>
      </c>
      <c r="B49" s="6" t="s">
        <v>185</v>
      </c>
      <c r="C49">
        <v>2.2000000000000002</v>
      </c>
      <c r="D49">
        <v>1</v>
      </c>
      <c r="E49">
        <v>1.1000000000000001</v>
      </c>
      <c r="F49">
        <v>1.8</v>
      </c>
      <c r="G49">
        <v>0.1</v>
      </c>
      <c r="H49" s="2"/>
    </row>
    <row r="50" spans="1:8" x14ac:dyDescent="0.2">
      <c r="A50" s="12" t="s">
        <v>15</v>
      </c>
      <c r="B50" s="12" t="s">
        <v>68</v>
      </c>
      <c r="C50">
        <v>66.900000000000006</v>
      </c>
      <c r="D50">
        <v>75.8</v>
      </c>
      <c r="E50">
        <v>66</v>
      </c>
      <c r="F50">
        <v>85.9</v>
      </c>
      <c r="G50">
        <v>70.400000000000006</v>
      </c>
      <c r="H50" s="2"/>
    </row>
    <row r="51" spans="1:8" ht="25.5" x14ac:dyDescent="0.2">
      <c r="A51" s="12" t="s">
        <v>202</v>
      </c>
      <c r="B51" s="12" t="s">
        <v>208</v>
      </c>
      <c r="C51">
        <v>23.5</v>
      </c>
      <c r="D51">
        <v>26.5</v>
      </c>
      <c r="E51">
        <v>20</v>
      </c>
      <c r="F51">
        <v>24.7</v>
      </c>
      <c r="G51">
        <v>0</v>
      </c>
      <c r="H51" s="2"/>
    </row>
    <row r="52" spans="1:8" x14ac:dyDescent="0.2">
      <c r="A52" s="12" t="s">
        <v>16</v>
      </c>
      <c r="B52" s="12" t="s">
        <v>69</v>
      </c>
      <c r="C52">
        <v>12.7</v>
      </c>
      <c r="D52">
        <v>15.6</v>
      </c>
      <c r="E52">
        <v>13</v>
      </c>
      <c r="F52">
        <v>14.6</v>
      </c>
      <c r="G52">
        <v>17.5</v>
      </c>
      <c r="H52" s="2"/>
    </row>
    <row r="53" spans="1:8" ht="25.5" x14ac:dyDescent="0.2">
      <c r="A53" s="12" t="s">
        <v>181</v>
      </c>
      <c r="B53" s="12" t="s">
        <v>182</v>
      </c>
      <c r="C53">
        <v>10.3</v>
      </c>
      <c r="D53">
        <v>15.1</v>
      </c>
      <c r="E53">
        <v>8.4</v>
      </c>
      <c r="F53">
        <v>4.0999999999999996</v>
      </c>
      <c r="G53" s="17">
        <v>0</v>
      </c>
      <c r="H53" s="2"/>
    </row>
    <row r="54" spans="1:8" x14ac:dyDescent="0.2">
      <c r="A54" s="12" t="s">
        <v>17</v>
      </c>
      <c r="B54" s="12" t="s">
        <v>70</v>
      </c>
      <c r="C54">
        <v>2.9</v>
      </c>
      <c r="D54">
        <v>7</v>
      </c>
      <c r="E54">
        <v>9.6999999999999993</v>
      </c>
      <c r="F54">
        <v>11.2</v>
      </c>
      <c r="G54">
        <v>9.9</v>
      </c>
      <c r="H54" s="2"/>
    </row>
    <row r="55" spans="1:8" x14ac:dyDescent="0.2">
      <c r="A55" s="12" t="s">
        <v>18</v>
      </c>
      <c r="B55" s="12" t="s">
        <v>71</v>
      </c>
      <c r="C55">
        <v>10.3</v>
      </c>
      <c r="D55">
        <v>11.8</v>
      </c>
      <c r="E55">
        <v>10.4</v>
      </c>
      <c r="F55">
        <v>10.5</v>
      </c>
      <c r="G55">
        <v>10.7</v>
      </c>
      <c r="H55" s="2"/>
    </row>
    <row r="56" spans="1:8" x14ac:dyDescent="0.2">
      <c r="A56" s="12" t="s">
        <v>164</v>
      </c>
      <c r="B56" s="12" t="s">
        <v>72</v>
      </c>
      <c r="C56">
        <v>37.6</v>
      </c>
      <c r="D56">
        <v>33.799999999999997</v>
      </c>
      <c r="E56">
        <v>30.1</v>
      </c>
      <c r="F56">
        <v>32.5</v>
      </c>
      <c r="G56">
        <v>28</v>
      </c>
      <c r="H56" s="2"/>
    </row>
    <row r="57" spans="1:8" x14ac:dyDescent="0.2">
      <c r="A57" s="12" t="s">
        <v>101</v>
      </c>
      <c r="B57" s="12" t="s">
        <v>168</v>
      </c>
      <c r="C57">
        <v>1.2</v>
      </c>
      <c r="D57">
        <v>1.3</v>
      </c>
      <c r="E57">
        <v>1.3</v>
      </c>
      <c r="F57">
        <v>1.4</v>
      </c>
      <c r="G57">
        <v>23.1</v>
      </c>
      <c r="H57" s="2"/>
    </row>
    <row r="58" spans="1:8" ht="13.5" thickBot="1" x14ac:dyDescent="0.25">
      <c r="A58" s="12"/>
      <c r="B58" s="12"/>
      <c r="C58" s="46">
        <f t="shared" ref="C58:D58" si="5">SUM(C47:C57)</f>
        <v>225.4</v>
      </c>
      <c r="D58" s="46">
        <f t="shared" si="5"/>
        <v>226.7</v>
      </c>
      <c r="E58" s="46">
        <f t="shared" ref="E58:G58" si="6">SUM(E47:E57)</f>
        <v>198.3</v>
      </c>
      <c r="F58" s="46">
        <f t="shared" si="6"/>
        <v>225.2</v>
      </c>
      <c r="G58" s="46">
        <f t="shared" si="6"/>
        <v>206.9</v>
      </c>
      <c r="H58" s="2"/>
    </row>
    <row r="59" spans="1:8" x14ac:dyDescent="0.2">
      <c r="A59" s="12"/>
      <c r="B59" s="12"/>
      <c r="C59" s="12"/>
      <c r="D59" s="12"/>
      <c r="E59" s="12"/>
      <c r="F59" s="12"/>
      <c r="G59" s="12"/>
      <c r="H59" s="2"/>
    </row>
    <row r="60" spans="1:8" x14ac:dyDescent="0.2">
      <c r="A60" s="21" t="s">
        <v>19</v>
      </c>
      <c r="B60" s="21" t="s">
        <v>122</v>
      </c>
      <c r="C60" s="62">
        <f t="shared" ref="C60" si="7">SUM(C45,C58)</f>
        <v>384.29999999999995</v>
      </c>
      <c r="D60" s="62">
        <f t="shared" ref="D60:G60" si="8">SUM(D45,D58)</f>
        <v>367.1</v>
      </c>
      <c r="E60" s="62">
        <f t="shared" si="8"/>
        <v>347.6</v>
      </c>
      <c r="F60" s="62">
        <f t="shared" si="8"/>
        <v>386.09999999999997</v>
      </c>
      <c r="G60" s="62">
        <f t="shared" si="8"/>
        <v>385</v>
      </c>
      <c r="H60" s="2"/>
    </row>
    <row r="61" spans="1:8" x14ac:dyDescent="0.2">
      <c r="A61" s="12"/>
      <c r="B61" s="12"/>
      <c r="C61" s="12"/>
      <c r="D61" s="12"/>
      <c r="E61" s="12"/>
      <c r="F61" s="12"/>
      <c r="G61" s="12"/>
      <c r="H61" s="2"/>
    </row>
    <row r="62" spans="1:8" ht="13.5" thickBot="1" x14ac:dyDescent="0.25">
      <c r="A62" s="46" t="s">
        <v>20</v>
      </c>
      <c r="B62" s="46" t="s">
        <v>73</v>
      </c>
      <c r="C62" s="46">
        <f t="shared" ref="C62:D62" si="9">SUM(C34,C60)</f>
        <v>5430.3</v>
      </c>
      <c r="D62" s="46">
        <f t="shared" si="9"/>
        <v>5316.9000000000005</v>
      </c>
      <c r="E62" s="46">
        <f t="shared" ref="E62:G62" si="10">SUM(E34,E60)</f>
        <v>5256.6</v>
      </c>
      <c r="F62" s="46">
        <f t="shared" si="10"/>
        <v>5255.1</v>
      </c>
      <c r="G62" s="46">
        <f t="shared" si="10"/>
        <v>5463.9</v>
      </c>
      <c r="H62" s="2"/>
    </row>
    <row r="63" spans="1:8" x14ac:dyDescent="0.2">
      <c r="A63" s="2"/>
      <c r="B63" s="2"/>
      <c r="C63" s="2">
        <f t="shared" ref="C63:G63" si="11">C62-C32</f>
        <v>0</v>
      </c>
      <c r="D63" s="2">
        <f t="shared" si="11"/>
        <v>0</v>
      </c>
      <c r="E63" s="2">
        <f t="shared" si="11"/>
        <v>0</v>
      </c>
      <c r="F63" s="2">
        <f t="shared" si="11"/>
        <v>0</v>
      </c>
      <c r="G63" s="2">
        <f t="shared" si="11"/>
        <v>0</v>
      </c>
      <c r="H63" s="2"/>
    </row>
    <row r="64" spans="1:8" x14ac:dyDescent="0.2">
      <c r="A64" s="2"/>
      <c r="B64" s="2"/>
      <c r="C64" s="2"/>
      <c r="D64" s="2"/>
      <c r="E64" s="2"/>
      <c r="F64" s="2"/>
      <c r="G64" s="2"/>
      <c r="H64" s="2"/>
    </row>
    <row r="65" spans="1:8" x14ac:dyDescent="0.2">
      <c r="A65" s="2"/>
      <c r="B65" s="2"/>
      <c r="C65" s="2"/>
      <c r="D65" s="2"/>
      <c r="E65" s="2"/>
      <c r="F65" s="2"/>
      <c r="G65" s="2"/>
      <c r="H65" s="2"/>
    </row>
    <row r="66" spans="1:8" x14ac:dyDescent="0.2">
      <c r="A66" s="2"/>
      <c r="B66" s="2"/>
      <c r="C66" s="2"/>
      <c r="D66" s="2"/>
      <c r="E66" s="2"/>
      <c r="F66" s="2"/>
      <c r="G66" s="2"/>
      <c r="H66" s="2"/>
    </row>
    <row r="67" spans="1:8" x14ac:dyDescent="0.2">
      <c r="A67" s="2"/>
      <c r="B67" s="2"/>
      <c r="C67" s="2"/>
      <c r="D67" s="2"/>
      <c r="E67" s="2"/>
      <c r="F67" s="2"/>
      <c r="G67" s="2"/>
      <c r="H67" s="2"/>
    </row>
    <row r="68" spans="1:8" x14ac:dyDescent="0.2">
      <c r="A68" s="2"/>
      <c r="B68" s="2"/>
      <c r="C68" s="2"/>
      <c r="D68" s="2"/>
      <c r="E68" s="2"/>
      <c r="F68" s="2"/>
      <c r="G68" s="2"/>
      <c r="H68" s="2"/>
    </row>
    <row r="69" spans="1:8" x14ac:dyDescent="0.2">
      <c r="A69" s="2"/>
      <c r="B69" s="2"/>
      <c r="C69" s="2"/>
      <c r="D69" s="2"/>
      <c r="E69" s="2"/>
      <c r="F69" s="2"/>
      <c r="G69" s="2"/>
      <c r="H69" s="2"/>
    </row>
    <row r="70" spans="1:8" x14ac:dyDescent="0.2">
      <c r="A70" s="2"/>
      <c r="B70" s="2"/>
      <c r="C70" s="2"/>
      <c r="D70" s="2"/>
      <c r="E70" s="2"/>
      <c r="F70" s="2"/>
      <c r="G70" s="2"/>
      <c r="H70" s="2"/>
    </row>
    <row r="71" spans="1:8" x14ac:dyDescent="0.2">
      <c r="A71" s="2"/>
      <c r="B71" s="2"/>
      <c r="C71" s="2"/>
      <c r="D71" s="2"/>
      <c r="E71" s="2"/>
      <c r="F71" s="2"/>
      <c r="G71" s="2"/>
      <c r="H71" s="2"/>
    </row>
    <row r="72" spans="1:8" x14ac:dyDescent="0.2">
      <c r="A72" s="2"/>
      <c r="B72" s="2"/>
      <c r="C72" s="2"/>
      <c r="D72" s="2"/>
      <c r="E72" s="2"/>
      <c r="F72" s="2"/>
      <c r="G72" s="2"/>
      <c r="H72" s="2"/>
    </row>
    <row r="73" spans="1:8" x14ac:dyDescent="0.2">
      <c r="A73" s="2"/>
      <c r="B73" s="2"/>
      <c r="C73" s="2"/>
      <c r="D73" s="2"/>
      <c r="E73" s="2"/>
      <c r="F73" s="2"/>
      <c r="G73" s="2"/>
      <c r="H73" s="2"/>
    </row>
    <row r="74" spans="1:8" x14ac:dyDescent="0.2">
      <c r="A74" s="2"/>
      <c r="B74" s="2"/>
      <c r="C74" s="2"/>
      <c r="D74" s="2"/>
      <c r="E74" s="2"/>
      <c r="F74" s="2"/>
      <c r="G74" s="2"/>
      <c r="H74" s="2"/>
    </row>
    <row r="75" spans="1:8" x14ac:dyDescent="0.2">
      <c r="A75" s="2"/>
      <c r="B75" s="2"/>
      <c r="C75" s="2"/>
      <c r="D75" s="2"/>
      <c r="E75" s="2"/>
      <c r="F75" s="2"/>
      <c r="G75" s="2"/>
      <c r="H75" s="2"/>
    </row>
    <row r="76" spans="1:8" x14ac:dyDescent="0.2">
      <c r="A76" s="2"/>
      <c r="B76" s="2"/>
      <c r="C76" s="2"/>
      <c r="D76" s="2"/>
      <c r="E76" s="2"/>
      <c r="F76" s="2"/>
      <c r="G76" s="2"/>
      <c r="H76" s="2"/>
    </row>
    <row r="77" spans="1:8" x14ac:dyDescent="0.2">
      <c r="A77" s="2"/>
      <c r="B77" s="2"/>
      <c r="C77" s="2"/>
      <c r="D77" s="2"/>
      <c r="E77" s="2"/>
      <c r="F77" s="2"/>
      <c r="G77" s="2"/>
      <c r="H77" s="2"/>
    </row>
    <row r="78" spans="1:8" x14ac:dyDescent="0.2">
      <c r="A78" s="2"/>
      <c r="B78" s="2"/>
      <c r="C78" s="2"/>
      <c r="D78" s="2"/>
      <c r="E78" s="2"/>
      <c r="F78" s="2"/>
      <c r="G78" s="2"/>
      <c r="H78" s="2"/>
    </row>
    <row r="79" spans="1:8" x14ac:dyDescent="0.2">
      <c r="A79" s="2"/>
      <c r="B79" s="2"/>
      <c r="C79" s="2"/>
      <c r="D79" s="2"/>
      <c r="E79" s="2"/>
      <c r="F79" s="2"/>
      <c r="G79" s="2"/>
      <c r="H79" s="2"/>
    </row>
    <row r="80" spans="1:8" x14ac:dyDescent="0.2">
      <c r="A80" s="2"/>
      <c r="B80" s="2"/>
      <c r="C80" s="2"/>
      <c r="D80" s="2"/>
      <c r="E80" s="2"/>
      <c r="F80" s="2"/>
      <c r="G80" s="2"/>
      <c r="H80" s="2"/>
    </row>
    <row r="81" spans="1:8" x14ac:dyDescent="0.2">
      <c r="A81" s="2"/>
      <c r="B81" s="2"/>
      <c r="C81" s="2"/>
      <c r="D81" s="2"/>
      <c r="E81" s="2"/>
      <c r="F81" s="2"/>
      <c r="G81" s="2"/>
      <c r="H81" s="2"/>
    </row>
    <row r="82" spans="1:8" x14ac:dyDescent="0.2">
      <c r="A82" s="2"/>
      <c r="B82" s="2"/>
      <c r="C82" s="2"/>
      <c r="D82" s="2"/>
      <c r="E82" s="2"/>
      <c r="F82" s="2"/>
      <c r="G82" s="2"/>
      <c r="H82" s="2"/>
    </row>
    <row r="83" spans="1:8" x14ac:dyDescent="0.2">
      <c r="A83" s="2"/>
      <c r="B83" s="2"/>
      <c r="C83" s="2"/>
      <c r="D83" s="2"/>
      <c r="E83" s="2"/>
      <c r="F83" s="2"/>
      <c r="G83" s="2"/>
      <c r="H83" s="2"/>
    </row>
    <row r="84" spans="1:8" x14ac:dyDescent="0.2">
      <c r="A84" s="2"/>
      <c r="B84" s="2"/>
      <c r="C84" s="2"/>
      <c r="D84" s="2"/>
      <c r="E84" s="2"/>
      <c r="F84" s="2"/>
      <c r="G84" s="2"/>
      <c r="H84" s="2"/>
    </row>
    <row r="85" spans="1:8" x14ac:dyDescent="0.2">
      <c r="A85" s="2"/>
      <c r="B85" s="2"/>
      <c r="C85" s="2"/>
      <c r="D85" s="2"/>
      <c r="E85" s="2"/>
      <c r="F85" s="2"/>
      <c r="G85" s="2"/>
      <c r="H85" s="2"/>
    </row>
    <row r="86" spans="1:8" x14ac:dyDescent="0.2">
      <c r="A86" s="2"/>
      <c r="B86" s="2"/>
      <c r="C86" s="2"/>
      <c r="D86" s="2"/>
      <c r="E86" s="2"/>
      <c r="F86" s="2"/>
      <c r="G86" s="2"/>
      <c r="H86" s="2"/>
    </row>
    <row r="87" spans="1:8" x14ac:dyDescent="0.2">
      <c r="A87" s="2"/>
      <c r="B87" s="2"/>
      <c r="C87" s="2"/>
      <c r="D87" s="2"/>
      <c r="E87" s="2"/>
      <c r="F87" s="2"/>
      <c r="G87" s="2"/>
      <c r="H87" s="2"/>
    </row>
    <row r="88" spans="1:8" x14ac:dyDescent="0.2">
      <c r="A88" s="2"/>
      <c r="B88" s="2"/>
      <c r="C88" s="2"/>
      <c r="D88" s="2"/>
      <c r="E88" s="2"/>
      <c r="F88" s="2"/>
      <c r="G88" s="2"/>
      <c r="H88" s="2"/>
    </row>
    <row r="89" spans="1:8" x14ac:dyDescent="0.2">
      <c r="A89" s="2"/>
      <c r="B89" s="2"/>
      <c r="C89" s="2"/>
      <c r="D89" s="2"/>
      <c r="E89" s="2"/>
      <c r="F89" s="2"/>
      <c r="G89" s="2"/>
      <c r="H89" s="2"/>
    </row>
    <row r="90" spans="1:8" x14ac:dyDescent="0.2">
      <c r="A90" s="2"/>
      <c r="B90" s="2"/>
      <c r="C90" s="2"/>
      <c r="D90" s="2"/>
      <c r="E90" s="2"/>
      <c r="F90" s="2"/>
      <c r="G90" s="2"/>
      <c r="H90" s="2"/>
    </row>
    <row r="91" spans="1:8" x14ac:dyDescent="0.2">
      <c r="A91" s="2"/>
      <c r="B91" s="2"/>
      <c r="C91" s="2"/>
      <c r="D91" s="2"/>
      <c r="E91" s="2"/>
      <c r="F91" s="2"/>
      <c r="G91" s="2"/>
      <c r="H91" s="2"/>
    </row>
    <row r="92" spans="1:8" x14ac:dyDescent="0.2">
      <c r="A92" s="2"/>
      <c r="B92" s="2"/>
      <c r="C92" s="2"/>
      <c r="D92" s="2"/>
      <c r="E92" s="2"/>
      <c r="F92" s="2"/>
      <c r="G92" s="2"/>
      <c r="H92" s="2"/>
    </row>
    <row r="93" spans="1:8" x14ac:dyDescent="0.2">
      <c r="A93" s="2"/>
      <c r="B93" s="2"/>
      <c r="C93" s="2"/>
      <c r="D93" s="2"/>
      <c r="E93" s="2"/>
      <c r="F93" s="2"/>
      <c r="G93" s="2"/>
      <c r="H93" s="2"/>
    </row>
    <row r="94" spans="1:8" x14ac:dyDescent="0.2">
      <c r="A94" s="2"/>
      <c r="B94" s="2"/>
      <c r="C94" s="2"/>
      <c r="D94" s="2"/>
      <c r="E94" s="2"/>
      <c r="F94" s="2"/>
      <c r="G94" s="2"/>
      <c r="H94" s="2"/>
    </row>
    <row r="95" spans="1:8" x14ac:dyDescent="0.2">
      <c r="A95" s="2"/>
      <c r="B95" s="2"/>
      <c r="C95" s="2"/>
      <c r="D95" s="2"/>
      <c r="E95" s="2"/>
      <c r="F95" s="2"/>
      <c r="G95" s="2"/>
      <c r="H95" s="2"/>
    </row>
    <row r="96" spans="1:8" x14ac:dyDescent="0.2">
      <c r="A96" s="2"/>
      <c r="B96" s="2"/>
      <c r="C96" s="2"/>
      <c r="D96" s="2"/>
      <c r="E96" s="2"/>
      <c r="F96" s="2"/>
      <c r="G96" s="2"/>
      <c r="H96" s="2"/>
    </row>
    <row r="97" spans="1:8" x14ac:dyDescent="0.2">
      <c r="A97" s="2"/>
      <c r="B97" s="2"/>
      <c r="C97" s="2"/>
      <c r="D97" s="2"/>
      <c r="E97" s="2"/>
      <c r="F97" s="2"/>
      <c r="G97" s="2"/>
      <c r="H97" s="2"/>
    </row>
    <row r="98" spans="1:8" x14ac:dyDescent="0.2">
      <c r="A98" s="2"/>
      <c r="B98" s="2"/>
      <c r="C98" s="2"/>
      <c r="D98" s="2"/>
      <c r="E98" s="2"/>
      <c r="F98" s="2"/>
      <c r="G98" s="2"/>
      <c r="H98" s="2"/>
    </row>
    <row r="99" spans="1:8" x14ac:dyDescent="0.2">
      <c r="A99" s="2"/>
      <c r="B99" s="2"/>
      <c r="C99" s="2"/>
      <c r="D99" s="2"/>
      <c r="E99" s="2"/>
      <c r="F99" s="2"/>
      <c r="G99" s="2"/>
      <c r="H99" s="2"/>
    </row>
    <row r="100" spans="1:8" x14ac:dyDescent="0.2">
      <c r="A100" s="2"/>
      <c r="B100" s="2"/>
      <c r="C100" s="2"/>
      <c r="D100" s="2"/>
      <c r="E100" s="2"/>
      <c r="F100" s="2"/>
      <c r="G100" s="2"/>
      <c r="H100" s="2"/>
    </row>
    <row r="101" spans="1:8" x14ac:dyDescent="0.2">
      <c r="A101" s="2"/>
      <c r="B101" s="2"/>
      <c r="C101" s="2"/>
      <c r="D101" s="2"/>
      <c r="E101" s="2"/>
      <c r="F101" s="2"/>
      <c r="G101" s="2"/>
      <c r="H101" s="2"/>
    </row>
    <row r="102" spans="1:8" x14ac:dyDescent="0.2">
      <c r="A102" s="2"/>
      <c r="B102" s="2"/>
      <c r="C102" s="2"/>
      <c r="D102" s="2"/>
      <c r="E102" s="2"/>
      <c r="F102" s="2"/>
      <c r="G102" s="2"/>
      <c r="H102" s="2"/>
    </row>
    <row r="103" spans="1:8" x14ac:dyDescent="0.2">
      <c r="A103" s="2"/>
      <c r="B103" s="2"/>
      <c r="C103" s="2"/>
      <c r="D103" s="2"/>
      <c r="E103" s="2"/>
      <c r="F103" s="2"/>
      <c r="G103" s="2"/>
      <c r="H103" s="2"/>
    </row>
    <row r="104" spans="1:8" x14ac:dyDescent="0.2">
      <c r="A104" s="2"/>
      <c r="B104" s="2"/>
      <c r="C104" s="2"/>
      <c r="D104" s="2"/>
      <c r="E104" s="2"/>
      <c r="F104" s="2"/>
      <c r="G104" s="2"/>
      <c r="H104" s="2"/>
    </row>
    <row r="105" spans="1:8" x14ac:dyDescent="0.2">
      <c r="A105" s="2"/>
      <c r="B105" s="2"/>
      <c r="C105" s="2"/>
      <c r="D105" s="2"/>
      <c r="E105" s="2"/>
      <c r="F105" s="2"/>
      <c r="G105" s="2"/>
      <c r="H105" s="2"/>
    </row>
    <row r="106" spans="1:8" x14ac:dyDescent="0.2">
      <c r="A106" s="2"/>
      <c r="B106" s="2"/>
      <c r="C106" s="2"/>
      <c r="D106" s="2"/>
      <c r="E106" s="2"/>
      <c r="F106" s="2"/>
      <c r="G106" s="2"/>
      <c r="H106" s="2"/>
    </row>
    <row r="107" spans="1:8" x14ac:dyDescent="0.2">
      <c r="A107" s="2"/>
      <c r="B107" s="2"/>
      <c r="C107" s="2"/>
      <c r="D107" s="2"/>
      <c r="E107" s="2"/>
      <c r="F107" s="2"/>
      <c r="G107" s="2"/>
      <c r="H107" s="2"/>
    </row>
    <row r="108" spans="1:8" x14ac:dyDescent="0.2">
      <c r="A108" s="2"/>
      <c r="B108" s="2"/>
      <c r="C108" s="2"/>
      <c r="D108" s="2"/>
      <c r="E108" s="2"/>
      <c r="F108" s="2"/>
      <c r="G108" s="2"/>
      <c r="H108" s="2"/>
    </row>
    <row r="109" spans="1:8" x14ac:dyDescent="0.2">
      <c r="A109" s="2"/>
      <c r="B109" s="2"/>
      <c r="C109" s="2"/>
      <c r="D109" s="2"/>
      <c r="E109" s="2"/>
      <c r="F109" s="2"/>
      <c r="G109" s="2"/>
      <c r="H109" s="2"/>
    </row>
    <row r="110" spans="1:8" x14ac:dyDescent="0.2">
      <c r="A110" s="2"/>
      <c r="B110" s="2"/>
      <c r="C110" s="2"/>
      <c r="D110" s="2"/>
      <c r="E110" s="2"/>
      <c r="F110" s="2"/>
      <c r="G110" s="2"/>
      <c r="H110" s="2"/>
    </row>
    <row r="111" spans="1:8" x14ac:dyDescent="0.2">
      <c r="A111" s="2"/>
      <c r="B111" s="2"/>
      <c r="C111" s="2"/>
      <c r="D111" s="2"/>
      <c r="E111" s="2"/>
      <c r="F111" s="2"/>
      <c r="G111" s="2"/>
      <c r="H111" s="2"/>
    </row>
    <row r="112" spans="1:8" x14ac:dyDescent="0.2">
      <c r="A112" s="2"/>
      <c r="B112" s="2"/>
      <c r="C112" s="2"/>
      <c r="D112" s="2"/>
      <c r="E112" s="2"/>
      <c r="F112" s="2"/>
      <c r="G112" s="2"/>
      <c r="H112" s="2"/>
    </row>
    <row r="113" spans="1:8" x14ac:dyDescent="0.2">
      <c r="A113" s="2"/>
      <c r="B113" s="2"/>
      <c r="C113" s="2"/>
      <c r="D113" s="2"/>
      <c r="E113" s="2"/>
      <c r="F113" s="2"/>
      <c r="G113" s="2"/>
      <c r="H113" s="2"/>
    </row>
    <row r="114" spans="1:8" x14ac:dyDescent="0.2">
      <c r="A114" s="2"/>
      <c r="B114" s="2"/>
      <c r="C114" s="2"/>
      <c r="D114" s="2"/>
      <c r="E114" s="2"/>
      <c r="F114" s="2"/>
      <c r="G114" s="2"/>
      <c r="H114" s="2"/>
    </row>
    <row r="115" spans="1:8" x14ac:dyDescent="0.2">
      <c r="A115" s="2"/>
      <c r="B115" s="2"/>
      <c r="C115" s="2"/>
      <c r="D115" s="2"/>
      <c r="E115" s="2"/>
      <c r="F115" s="2"/>
      <c r="G115" s="2"/>
      <c r="H115" s="2"/>
    </row>
    <row r="116" spans="1:8" x14ac:dyDescent="0.2">
      <c r="A116" s="2"/>
      <c r="B116" s="2"/>
      <c r="C116" s="2"/>
      <c r="D116" s="2"/>
      <c r="E116" s="2"/>
      <c r="F116" s="2"/>
      <c r="G116" s="2"/>
      <c r="H116" s="2"/>
    </row>
    <row r="117" spans="1:8" x14ac:dyDescent="0.2">
      <c r="A117" s="2"/>
      <c r="B117" s="2"/>
      <c r="C117" s="2"/>
      <c r="D117" s="2"/>
      <c r="E117" s="2"/>
      <c r="F117" s="2"/>
      <c r="G117" s="2"/>
      <c r="H117" s="2"/>
    </row>
    <row r="118" spans="1:8" x14ac:dyDescent="0.2">
      <c r="A118" s="2"/>
      <c r="B118" s="2"/>
      <c r="C118" s="2"/>
      <c r="D118" s="2"/>
      <c r="E118" s="2"/>
      <c r="F118" s="2"/>
      <c r="G118" s="2"/>
      <c r="H118" s="2"/>
    </row>
    <row r="119" spans="1:8" x14ac:dyDescent="0.2">
      <c r="A119" s="2"/>
      <c r="B119" s="2"/>
      <c r="C119" s="2"/>
      <c r="D119" s="2"/>
      <c r="E119" s="2"/>
      <c r="F119" s="2"/>
      <c r="G119" s="2"/>
      <c r="H119" s="2"/>
    </row>
    <row r="120" spans="1:8" x14ac:dyDescent="0.2">
      <c r="A120" s="2"/>
      <c r="B120" s="2"/>
      <c r="C120" s="2"/>
      <c r="D120" s="2"/>
      <c r="E120" s="2"/>
      <c r="F120" s="2"/>
      <c r="G120" s="2"/>
      <c r="H120" s="2"/>
    </row>
    <row r="121" spans="1:8" x14ac:dyDescent="0.2">
      <c r="A121" s="2"/>
      <c r="B121" s="2"/>
      <c r="C121" s="2"/>
      <c r="D121" s="2"/>
      <c r="E121" s="2"/>
      <c r="F121" s="2"/>
      <c r="G121" s="2"/>
      <c r="H121" s="2"/>
    </row>
    <row r="122" spans="1:8" x14ac:dyDescent="0.2">
      <c r="A122" s="2"/>
      <c r="B122" s="2"/>
      <c r="C122" s="2"/>
      <c r="D122" s="2"/>
      <c r="E122" s="2"/>
      <c r="F122" s="2"/>
      <c r="G122" s="2"/>
      <c r="H122" s="2"/>
    </row>
    <row r="123" spans="1:8" x14ac:dyDescent="0.2">
      <c r="A123" s="2"/>
      <c r="B123" s="2"/>
      <c r="C123" s="2"/>
      <c r="D123" s="2"/>
      <c r="E123" s="2"/>
      <c r="F123" s="2"/>
      <c r="G123" s="2"/>
      <c r="H123" s="2"/>
    </row>
    <row r="124" spans="1:8" x14ac:dyDescent="0.2">
      <c r="A124" s="2"/>
      <c r="B124" s="2"/>
      <c r="C124" s="2"/>
      <c r="D124" s="2"/>
      <c r="E124" s="2"/>
      <c r="F124" s="2"/>
      <c r="G124" s="2"/>
      <c r="H124" s="2"/>
    </row>
    <row r="125" spans="1:8" x14ac:dyDescent="0.2">
      <c r="A125" s="2"/>
      <c r="B125" s="2"/>
      <c r="C125" s="2"/>
      <c r="D125" s="2"/>
      <c r="E125" s="2"/>
      <c r="F125" s="2"/>
      <c r="G125" s="2"/>
      <c r="H125" s="2"/>
    </row>
    <row r="126" spans="1:8" x14ac:dyDescent="0.2">
      <c r="A126" s="2"/>
      <c r="B126" s="2"/>
      <c r="C126" s="2"/>
      <c r="D126" s="2"/>
      <c r="E126" s="2"/>
      <c r="F126" s="2"/>
      <c r="G126" s="2"/>
      <c r="H126" s="2"/>
    </row>
    <row r="127" spans="1:8" x14ac:dyDescent="0.2">
      <c r="A127" s="2"/>
      <c r="B127" s="2"/>
      <c r="C127" s="2"/>
      <c r="D127" s="2"/>
      <c r="E127" s="2"/>
      <c r="F127" s="2"/>
      <c r="G127" s="2"/>
      <c r="H127" s="2"/>
    </row>
    <row r="128" spans="1:8" x14ac:dyDescent="0.2">
      <c r="A128" s="2"/>
      <c r="B128" s="2"/>
      <c r="C128" s="2"/>
      <c r="D128" s="2"/>
      <c r="E128" s="2"/>
      <c r="F128" s="2"/>
      <c r="G128" s="2"/>
      <c r="H128" s="2"/>
    </row>
    <row r="129" spans="1:8" x14ac:dyDescent="0.2">
      <c r="A129" s="2"/>
      <c r="B129" s="2"/>
      <c r="C129" s="2"/>
      <c r="D129" s="2"/>
      <c r="E129" s="2"/>
      <c r="F129" s="2"/>
      <c r="G129" s="2"/>
      <c r="H129" s="2"/>
    </row>
    <row r="130" spans="1:8" x14ac:dyDescent="0.2">
      <c r="A130" s="2"/>
      <c r="B130" s="2"/>
      <c r="C130" s="2"/>
      <c r="D130" s="2"/>
      <c r="E130" s="2"/>
      <c r="F130" s="2"/>
      <c r="G130" s="2"/>
      <c r="H130" s="2"/>
    </row>
    <row r="131" spans="1:8" x14ac:dyDescent="0.2">
      <c r="A131" s="2"/>
      <c r="B131" s="2"/>
      <c r="C131" s="2"/>
      <c r="D131" s="2"/>
      <c r="E131" s="2"/>
      <c r="F131" s="2"/>
      <c r="G131" s="2"/>
      <c r="H131" s="2"/>
    </row>
    <row r="132" spans="1:8" x14ac:dyDescent="0.2">
      <c r="A132" s="2"/>
      <c r="B132" s="2"/>
      <c r="C132" s="2"/>
      <c r="D132" s="2"/>
      <c r="E132" s="2"/>
      <c r="F132" s="2"/>
      <c r="G132" s="2"/>
      <c r="H132" s="2"/>
    </row>
    <row r="133" spans="1:8" x14ac:dyDescent="0.2">
      <c r="A133" s="2"/>
      <c r="B133" s="2"/>
      <c r="C133" s="2"/>
      <c r="D133" s="2"/>
      <c r="E133" s="2"/>
      <c r="F133" s="2"/>
      <c r="G133" s="2"/>
      <c r="H133" s="2"/>
    </row>
    <row r="134" spans="1:8" x14ac:dyDescent="0.2">
      <c r="A134" s="2"/>
      <c r="B134" s="2"/>
      <c r="C134" s="2"/>
      <c r="D134" s="2"/>
      <c r="E134" s="2"/>
      <c r="F134" s="2"/>
      <c r="G134" s="2"/>
      <c r="H134" s="2"/>
    </row>
    <row r="135" spans="1:8" x14ac:dyDescent="0.2">
      <c r="A135" s="2"/>
      <c r="B135" s="2"/>
      <c r="C135" s="2"/>
      <c r="D135" s="2"/>
      <c r="E135" s="2"/>
      <c r="F135" s="2"/>
      <c r="G135" s="2"/>
      <c r="H135" s="2"/>
    </row>
    <row r="136" spans="1:8" x14ac:dyDescent="0.2">
      <c r="A136" s="2"/>
      <c r="B136" s="2"/>
      <c r="C136" s="2"/>
      <c r="D136" s="2"/>
      <c r="E136" s="2"/>
      <c r="F136" s="2"/>
      <c r="G136" s="2"/>
      <c r="H136" s="2"/>
    </row>
    <row r="137" spans="1:8" x14ac:dyDescent="0.2">
      <c r="A137" s="2"/>
      <c r="B137" s="2"/>
      <c r="C137" s="2"/>
      <c r="D137" s="2"/>
      <c r="E137" s="2"/>
      <c r="F137" s="2"/>
      <c r="G137" s="2"/>
      <c r="H137" s="2"/>
    </row>
    <row r="138" spans="1:8" x14ac:dyDescent="0.2">
      <c r="A138" s="2"/>
      <c r="B138" s="2"/>
      <c r="C138" s="2"/>
      <c r="D138" s="2"/>
      <c r="E138" s="2"/>
      <c r="F138" s="2"/>
      <c r="G138" s="2"/>
      <c r="H138" s="2"/>
    </row>
    <row r="139" spans="1:8" x14ac:dyDescent="0.2">
      <c r="A139" s="2"/>
      <c r="B139" s="2"/>
      <c r="C139" s="2"/>
      <c r="D139" s="2"/>
      <c r="E139" s="2"/>
      <c r="F139" s="2"/>
      <c r="G139" s="2"/>
      <c r="H139" s="2"/>
    </row>
    <row r="140" spans="1:8" x14ac:dyDescent="0.2">
      <c r="A140" s="2"/>
      <c r="B140" s="2"/>
      <c r="C140" s="2"/>
      <c r="D140" s="2"/>
      <c r="E140" s="2"/>
      <c r="F140" s="2"/>
      <c r="G140" s="2"/>
    </row>
    <row r="141" spans="1:8" x14ac:dyDescent="0.2">
      <c r="A141" s="2"/>
      <c r="B141" s="2"/>
      <c r="C141" s="2"/>
      <c r="D141" s="2"/>
      <c r="E141" s="2"/>
      <c r="F141" s="2"/>
      <c r="G141" s="2"/>
    </row>
    <row r="142" spans="1:8" x14ac:dyDescent="0.2">
      <c r="A142" s="2"/>
      <c r="B142" s="2"/>
      <c r="C142" s="2"/>
      <c r="D142" s="2"/>
      <c r="E142" s="2"/>
      <c r="F142" s="2"/>
      <c r="G142" s="2"/>
    </row>
    <row r="143" spans="1:8" x14ac:dyDescent="0.2">
      <c r="A143" s="2"/>
      <c r="B143" s="2"/>
      <c r="C143" s="2"/>
      <c r="D143" s="2"/>
      <c r="E143" s="2"/>
      <c r="F143" s="2"/>
      <c r="G143" s="2"/>
    </row>
  </sheetData>
  <mergeCells count="2">
    <mergeCell ref="B1:B3"/>
    <mergeCell ref="A1:A3"/>
  </mergeCells>
  <pageMargins left="0.7" right="0.7" top="0.75" bottom="0.75" header="0.3" footer="0.3"/>
  <pageSetup paperSize="8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N55"/>
  <sheetViews>
    <sheetView showGridLines="0" zoomScale="86" zoomScaleNormal="86" workbookViewId="0">
      <selection sqref="A1:A2"/>
    </sheetView>
  </sheetViews>
  <sheetFormatPr defaultColWidth="9.140625" defaultRowHeight="12.75" x14ac:dyDescent="0.2"/>
  <cols>
    <col min="1" max="1" width="58.140625" style="3" customWidth="1"/>
    <col min="2" max="2" width="45.42578125" style="3" hidden="1" customWidth="1"/>
    <col min="3" max="4" width="11.140625" style="52" customWidth="1"/>
    <col min="5" max="6" width="9.140625" style="30" customWidth="1"/>
    <col min="7" max="16384" width="9.140625" style="2"/>
  </cols>
  <sheetData>
    <row r="1" spans="1:12" ht="17.45" customHeight="1" x14ac:dyDescent="0.2">
      <c r="A1" s="74" t="s">
        <v>152</v>
      </c>
      <c r="B1" s="75" t="s">
        <v>154</v>
      </c>
      <c r="C1" s="45" t="s">
        <v>226</v>
      </c>
      <c r="D1" s="45" t="s">
        <v>195</v>
      </c>
    </row>
    <row r="2" spans="1:12" x14ac:dyDescent="0.2">
      <c r="A2" s="74"/>
      <c r="B2" s="75"/>
      <c r="C2" s="47" t="s">
        <v>102</v>
      </c>
      <c r="D2" s="47" t="s">
        <v>102</v>
      </c>
    </row>
    <row r="3" spans="1:12" x14ac:dyDescent="0.2">
      <c r="C3" s="48"/>
      <c r="D3" s="48"/>
    </row>
    <row r="4" spans="1:12" s="6" customFormat="1" x14ac:dyDescent="0.2">
      <c r="A4" s="8" t="s">
        <v>29</v>
      </c>
      <c r="B4" s="8" t="s">
        <v>123</v>
      </c>
      <c r="C4" s="71"/>
      <c r="D4" s="49"/>
      <c r="E4" s="31"/>
      <c r="F4" s="30"/>
    </row>
    <row r="5" spans="1:12" s="5" customFormat="1" x14ac:dyDescent="0.2">
      <c r="A5" s="3" t="s">
        <v>93</v>
      </c>
      <c r="B5" s="3" t="s">
        <v>112</v>
      </c>
      <c r="C5" s="66">
        <v>109.2</v>
      </c>
      <c r="D5" s="66">
        <v>58.4</v>
      </c>
      <c r="E5" s="32"/>
      <c r="F5" s="30"/>
      <c r="I5" s="6"/>
      <c r="J5" s="6"/>
      <c r="K5" s="6"/>
      <c r="L5" s="6"/>
    </row>
    <row r="6" spans="1:12" s="5" customFormat="1" ht="13.5" thickBot="1" x14ac:dyDescent="0.25">
      <c r="A6" s="4" t="s">
        <v>30</v>
      </c>
      <c r="B6" s="4" t="s">
        <v>74</v>
      </c>
      <c r="C6" s="67">
        <v>-71.7</v>
      </c>
      <c r="D6" s="67">
        <v>-38.200000000000003</v>
      </c>
      <c r="E6" s="30"/>
      <c r="F6" s="30"/>
      <c r="I6" s="6"/>
      <c r="J6" s="6"/>
      <c r="K6" s="6"/>
      <c r="L6" s="6"/>
    </row>
    <row r="7" spans="1:12" x14ac:dyDescent="0.2">
      <c r="A7" s="3" t="s">
        <v>23</v>
      </c>
      <c r="B7" s="3" t="s">
        <v>75</v>
      </c>
      <c r="C7" s="66">
        <v>16.8</v>
      </c>
      <c r="D7" s="66">
        <v>13.5</v>
      </c>
      <c r="I7" s="6"/>
      <c r="J7" s="6"/>
      <c r="K7" s="6"/>
      <c r="L7" s="6"/>
    </row>
    <row r="8" spans="1:12" x14ac:dyDescent="0.2">
      <c r="A8" s="3" t="s">
        <v>31</v>
      </c>
      <c r="B8" s="3" t="s">
        <v>76</v>
      </c>
      <c r="C8" s="66">
        <v>-7.5</v>
      </c>
      <c r="D8" s="66">
        <v>-37.799999999999997</v>
      </c>
      <c r="I8" s="6"/>
      <c r="J8" s="6"/>
      <c r="K8" s="6"/>
      <c r="L8" s="6"/>
    </row>
    <row r="9" spans="1:12" x14ac:dyDescent="0.2">
      <c r="A9" s="3" t="s">
        <v>32</v>
      </c>
      <c r="B9" s="3" t="s">
        <v>77</v>
      </c>
      <c r="C9" s="66">
        <v>0.1</v>
      </c>
      <c r="D9" s="66">
        <v>-0.4</v>
      </c>
      <c r="I9" s="6"/>
      <c r="J9" s="6"/>
      <c r="K9" s="6"/>
      <c r="L9" s="6"/>
    </row>
    <row r="10" spans="1:12" x14ac:dyDescent="0.2">
      <c r="A10" s="3" t="s">
        <v>203</v>
      </c>
      <c r="B10" s="3" t="s">
        <v>188</v>
      </c>
      <c r="C10" s="66">
        <v>-2.7</v>
      </c>
      <c r="D10" s="66">
        <v>1</v>
      </c>
      <c r="I10" s="6"/>
      <c r="J10" s="6"/>
      <c r="K10" s="6"/>
      <c r="L10" s="6"/>
    </row>
    <row r="11" spans="1:12" x14ac:dyDescent="0.2">
      <c r="A11" s="3" t="s">
        <v>103</v>
      </c>
      <c r="B11" s="3" t="s">
        <v>124</v>
      </c>
      <c r="C11" s="66">
        <v>-79.3</v>
      </c>
      <c r="D11" s="66">
        <v>-6.4</v>
      </c>
      <c r="I11" s="6"/>
      <c r="J11" s="6"/>
      <c r="K11" s="6"/>
      <c r="L11" s="6"/>
    </row>
    <row r="12" spans="1:12" hidden="1" x14ac:dyDescent="0.2">
      <c r="A12" s="3" t="s">
        <v>186</v>
      </c>
      <c r="B12" s="3" t="s">
        <v>189</v>
      </c>
      <c r="C12" s="66">
        <v>0</v>
      </c>
      <c r="D12" s="66">
        <v>0</v>
      </c>
      <c r="I12" s="6"/>
      <c r="J12" s="6"/>
      <c r="K12" s="6"/>
      <c r="L12" s="6"/>
    </row>
    <row r="13" spans="1:12" x14ac:dyDescent="0.2">
      <c r="A13" s="3" t="s">
        <v>229</v>
      </c>
      <c r="B13" s="3" t="s">
        <v>211</v>
      </c>
      <c r="C13" s="66">
        <v>0.8</v>
      </c>
      <c r="D13" s="66">
        <v>-7.7</v>
      </c>
      <c r="I13" s="6"/>
      <c r="J13" s="6"/>
      <c r="K13" s="6"/>
      <c r="L13" s="6"/>
    </row>
    <row r="14" spans="1:12" hidden="1" x14ac:dyDescent="0.2">
      <c r="A14" s="3" t="s">
        <v>217</v>
      </c>
      <c r="B14" s="3" t="s">
        <v>222</v>
      </c>
      <c r="C14" s="66">
        <v>0</v>
      </c>
      <c r="D14" s="66">
        <v>0</v>
      </c>
      <c r="I14" s="6"/>
      <c r="J14" s="6"/>
      <c r="K14" s="6"/>
      <c r="L14" s="6"/>
    </row>
    <row r="15" spans="1:12" x14ac:dyDescent="0.2">
      <c r="A15" s="3" t="s">
        <v>190</v>
      </c>
      <c r="B15" s="3" t="s">
        <v>187</v>
      </c>
      <c r="C15" s="66">
        <v>0</v>
      </c>
      <c r="D15" s="66">
        <v>-0.4</v>
      </c>
      <c r="I15" s="6"/>
      <c r="J15" s="6"/>
      <c r="K15" s="6"/>
      <c r="L15" s="6"/>
    </row>
    <row r="16" spans="1:12" x14ac:dyDescent="0.2">
      <c r="A16" s="3" t="s">
        <v>213</v>
      </c>
      <c r="B16" s="3" t="s">
        <v>192</v>
      </c>
      <c r="C16" s="66">
        <v>0.1</v>
      </c>
      <c r="D16" s="68">
        <v>0</v>
      </c>
      <c r="I16" s="6"/>
      <c r="J16" s="6"/>
      <c r="K16" s="6"/>
      <c r="L16" s="6"/>
    </row>
    <row r="17" spans="1:12" ht="13.5" thickBot="1" x14ac:dyDescent="0.25">
      <c r="A17" s="4" t="s">
        <v>142</v>
      </c>
      <c r="B17" s="4" t="s">
        <v>78</v>
      </c>
      <c r="C17" s="67">
        <v>37.5</v>
      </c>
      <c r="D17" s="67">
        <v>20.2</v>
      </c>
      <c r="I17" s="6"/>
      <c r="J17" s="6"/>
      <c r="K17" s="6"/>
      <c r="L17" s="6"/>
    </row>
    <row r="18" spans="1:12" ht="25.5" x14ac:dyDescent="0.2">
      <c r="A18" s="12" t="s">
        <v>214</v>
      </c>
      <c r="B18" s="3" t="s">
        <v>215</v>
      </c>
      <c r="C18" s="66">
        <v>-5.3</v>
      </c>
      <c r="D18" s="66">
        <v>-7.9</v>
      </c>
      <c r="I18" s="6"/>
      <c r="J18" s="6"/>
      <c r="K18" s="6"/>
      <c r="L18" s="6"/>
    </row>
    <row r="19" spans="1:12" s="5" customFormat="1" ht="13.5" thickBot="1" x14ac:dyDescent="0.25">
      <c r="A19" s="4" t="s">
        <v>21</v>
      </c>
      <c r="B19" s="4" t="s">
        <v>90</v>
      </c>
      <c r="C19" s="67">
        <v>32.200000000000003</v>
      </c>
      <c r="D19" s="67">
        <v>12.3</v>
      </c>
      <c r="E19" s="30"/>
      <c r="F19" s="30"/>
      <c r="I19" s="6"/>
      <c r="J19" s="6"/>
      <c r="K19" s="6"/>
      <c r="L19" s="6"/>
    </row>
    <row r="20" spans="1:12" s="5" customFormat="1" x14ac:dyDescent="0.2">
      <c r="A20" s="3"/>
      <c r="B20" s="3"/>
      <c r="C20" s="69"/>
      <c r="D20" s="69"/>
      <c r="E20" s="30"/>
      <c r="F20" s="30"/>
      <c r="I20" s="6"/>
      <c r="J20" s="6"/>
      <c r="K20" s="6"/>
      <c r="L20" s="6"/>
    </row>
    <row r="21" spans="1:12" s="5" customFormat="1" x14ac:dyDescent="0.2">
      <c r="A21" s="4" t="s">
        <v>33</v>
      </c>
      <c r="B21" s="4" t="s">
        <v>82</v>
      </c>
      <c r="C21" s="24"/>
      <c r="D21" s="24"/>
      <c r="E21" s="30"/>
      <c r="F21" s="30"/>
      <c r="I21" s="6"/>
      <c r="J21" s="6"/>
      <c r="K21" s="6"/>
      <c r="L21" s="6"/>
    </row>
    <row r="22" spans="1:12" s="5" customFormat="1" x14ac:dyDescent="0.2">
      <c r="A22" s="3" t="s">
        <v>143</v>
      </c>
      <c r="B22" s="3" t="s">
        <v>145</v>
      </c>
      <c r="C22" s="66">
        <v>3</v>
      </c>
      <c r="D22" s="66">
        <v>0.4</v>
      </c>
      <c r="E22" s="30"/>
      <c r="F22" s="30"/>
      <c r="J22" s="51"/>
      <c r="K22" s="50"/>
    </row>
    <row r="23" spans="1:12" s="5" customFormat="1" x14ac:dyDescent="0.2">
      <c r="A23" s="3" t="s">
        <v>144</v>
      </c>
      <c r="B23" s="3" t="s">
        <v>146</v>
      </c>
      <c r="C23" s="66">
        <v>-11.1</v>
      </c>
      <c r="D23" s="66">
        <v>-6.3</v>
      </c>
      <c r="E23" s="30"/>
      <c r="F23" s="30"/>
      <c r="J23" s="51"/>
      <c r="K23" s="50"/>
    </row>
    <row r="24" spans="1:12" s="5" customFormat="1" x14ac:dyDescent="0.2">
      <c r="A24" s="3" t="s">
        <v>104</v>
      </c>
      <c r="B24" s="3" t="s">
        <v>125</v>
      </c>
      <c r="C24" s="66">
        <v>-8.1</v>
      </c>
      <c r="D24" s="66">
        <v>-2.4</v>
      </c>
      <c r="E24" s="30"/>
      <c r="F24" s="30"/>
      <c r="J24" s="50"/>
      <c r="K24" s="50"/>
    </row>
    <row r="25" spans="1:12" s="5" customFormat="1" ht="18" customHeight="1" x14ac:dyDescent="0.2">
      <c r="A25" s="33" t="s">
        <v>173</v>
      </c>
      <c r="B25" s="3" t="s">
        <v>183</v>
      </c>
      <c r="C25" s="66">
        <v>0.4</v>
      </c>
      <c r="D25" s="66">
        <v>3.7</v>
      </c>
      <c r="E25" s="30"/>
      <c r="F25" s="30"/>
      <c r="J25" s="50"/>
    </row>
    <row r="26" spans="1:12" x14ac:dyDescent="0.2">
      <c r="A26" s="3" t="s">
        <v>129</v>
      </c>
      <c r="B26" s="3" t="s">
        <v>126</v>
      </c>
      <c r="C26" s="66">
        <v>-0.3</v>
      </c>
      <c r="D26" s="66">
        <v>-15.3</v>
      </c>
      <c r="J26" s="50"/>
      <c r="K26" s="50"/>
    </row>
    <row r="27" spans="1:12" ht="16.5" hidden="1" customHeight="1" x14ac:dyDescent="0.2">
      <c r="A27" s="3" t="s">
        <v>218</v>
      </c>
      <c r="B27" t="s">
        <v>220</v>
      </c>
      <c r="C27" s="66">
        <v>0</v>
      </c>
      <c r="D27" s="66">
        <v>0</v>
      </c>
      <c r="J27" s="50"/>
      <c r="K27" s="50"/>
    </row>
    <row r="28" spans="1:12" x14ac:dyDescent="0.2">
      <c r="A28" s="12" t="s">
        <v>160</v>
      </c>
      <c r="B28" s="6" t="s">
        <v>161</v>
      </c>
      <c r="C28" s="66">
        <v>0</v>
      </c>
      <c r="D28" s="66">
        <v>1.1000000000000001</v>
      </c>
      <c r="J28" s="50"/>
      <c r="K28" s="50"/>
    </row>
    <row r="29" spans="1:12" x14ac:dyDescent="0.2">
      <c r="A29" s="3" t="s">
        <v>35</v>
      </c>
      <c r="B29" s="3" t="s">
        <v>84</v>
      </c>
      <c r="C29" s="66">
        <v>0.4</v>
      </c>
      <c r="D29" s="66">
        <v>7.7</v>
      </c>
      <c r="J29" s="50"/>
      <c r="K29" s="50"/>
    </row>
    <row r="30" spans="1:12" x14ac:dyDescent="0.2">
      <c r="A30" s="3" t="s">
        <v>34</v>
      </c>
      <c r="B30" s="3" t="s">
        <v>83</v>
      </c>
      <c r="C30" s="66">
        <v>-1.9</v>
      </c>
      <c r="D30" s="66">
        <v>-2.8</v>
      </c>
      <c r="J30" s="50"/>
      <c r="K30" s="50"/>
    </row>
    <row r="31" spans="1:12" x14ac:dyDescent="0.2">
      <c r="A31" s="3" t="s">
        <v>36</v>
      </c>
      <c r="B31" s="3" t="s">
        <v>79</v>
      </c>
      <c r="C31" s="66">
        <v>1.2</v>
      </c>
      <c r="D31" s="66">
        <v>1.8</v>
      </c>
      <c r="J31" s="51"/>
      <c r="K31" s="50"/>
    </row>
    <row r="32" spans="1:12" x14ac:dyDescent="0.2">
      <c r="A32" s="3" t="s">
        <v>37</v>
      </c>
      <c r="B32" s="3" t="s">
        <v>80</v>
      </c>
      <c r="C32" s="66">
        <v>4.7</v>
      </c>
      <c r="D32" s="66">
        <v>0.9</v>
      </c>
      <c r="J32" s="51"/>
      <c r="K32" s="50"/>
    </row>
    <row r="33" spans="1:14" x14ac:dyDescent="0.2">
      <c r="A33" s="3" t="s">
        <v>219</v>
      </c>
      <c r="B33" s="12" t="s">
        <v>221</v>
      </c>
      <c r="C33" s="66">
        <v>-0.1</v>
      </c>
      <c r="D33" s="66"/>
      <c r="J33" s="51"/>
      <c r="K33" s="50"/>
    </row>
    <row r="34" spans="1:14" ht="13.5" thickBot="1" x14ac:dyDescent="0.25">
      <c r="A34" s="4" t="s">
        <v>38</v>
      </c>
      <c r="B34" s="4" t="s">
        <v>81</v>
      </c>
      <c r="C34" s="67">
        <v>-11.8</v>
      </c>
      <c r="D34" s="67">
        <v>-11.2</v>
      </c>
      <c r="I34" s="5"/>
      <c r="J34" s="5"/>
      <c r="K34" s="5"/>
      <c r="L34" s="5"/>
      <c r="M34" s="5"/>
      <c r="N34" s="5"/>
    </row>
    <row r="35" spans="1:14" x14ac:dyDescent="0.2">
      <c r="C35" s="70"/>
      <c r="D35" s="70"/>
      <c r="I35" s="5"/>
      <c r="J35" s="5"/>
      <c r="K35" s="5"/>
      <c r="L35" s="5"/>
      <c r="M35" s="5"/>
      <c r="N35" s="5"/>
    </row>
    <row r="36" spans="1:14" x14ac:dyDescent="0.2">
      <c r="A36" s="4" t="s">
        <v>39</v>
      </c>
      <c r="B36" s="4" t="s">
        <v>85</v>
      </c>
      <c r="C36" s="24"/>
      <c r="D36" s="24"/>
      <c r="I36" s="5"/>
      <c r="J36" s="5"/>
      <c r="K36" s="5"/>
      <c r="L36" s="5"/>
      <c r="M36" s="5"/>
      <c r="N36" s="5"/>
    </row>
    <row r="37" spans="1:14" hidden="1" x14ac:dyDescent="0.2">
      <c r="A37" s="3" t="s">
        <v>105</v>
      </c>
      <c r="B37" s="3" t="s">
        <v>127</v>
      </c>
      <c r="C37" s="66">
        <v>0</v>
      </c>
      <c r="D37" s="66">
        <v>0</v>
      </c>
      <c r="I37" s="5"/>
      <c r="J37" s="5"/>
      <c r="K37" s="5"/>
      <c r="L37" s="5"/>
      <c r="M37" s="5"/>
      <c r="N37" s="5"/>
    </row>
    <row r="38" spans="1:14" hidden="1" x14ac:dyDescent="0.2">
      <c r="A38" s="3" t="s">
        <v>191</v>
      </c>
      <c r="B38" s="3" t="s">
        <v>193</v>
      </c>
      <c r="C38" s="66">
        <v>0</v>
      </c>
      <c r="D38" s="66">
        <v>0</v>
      </c>
      <c r="I38" s="5"/>
      <c r="J38" s="5"/>
      <c r="K38" s="5"/>
      <c r="L38" s="5"/>
      <c r="M38" s="5"/>
      <c r="N38" s="5"/>
    </row>
    <row r="39" spans="1:14" x14ac:dyDescent="0.2">
      <c r="A39" s="3" t="s">
        <v>106</v>
      </c>
      <c r="B39" s="3" t="s">
        <v>86</v>
      </c>
      <c r="C39" s="66">
        <v>-28</v>
      </c>
      <c r="D39" s="66">
        <v>-3.7</v>
      </c>
      <c r="I39" s="5"/>
      <c r="J39" s="5"/>
      <c r="K39" s="5"/>
      <c r="L39" s="5"/>
      <c r="M39" s="5"/>
      <c r="N39" s="5"/>
    </row>
    <row r="40" spans="1:14" ht="12.75" hidden="1" customHeight="1" x14ac:dyDescent="0.2">
      <c r="A40" s="3" t="s">
        <v>194</v>
      </c>
      <c r="B40" s="3" t="s">
        <v>223</v>
      </c>
      <c r="C40" s="66">
        <v>0</v>
      </c>
      <c r="D40" s="66">
        <v>0</v>
      </c>
      <c r="I40" s="5"/>
      <c r="J40" s="5"/>
      <c r="K40" s="5"/>
      <c r="L40" s="5"/>
      <c r="M40" s="5"/>
      <c r="N40" s="5"/>
    </row>
    <row r="41" spans="1:14" ht="14.25" hidden="1" customHeight="1" x14ac:dyDescent="0.2">
      <c r="A41" s="3" t="s">
        <v>224</v>
      </c>
      <c r="B41" s="3" t="s">
        <v>225</v>
      </c>
      <c r="C41" s="66">
        <v>0</v>
      </c>
      <c r="D41" s="66">
        <v>0</v>
      </c>
      <c r="I41" s="5"/>
      <c r="J41" s="5"/>
      <c r="K41" s="5"/>
      <c r="L41" s="5"/>
      <c r="M41" s="5"/>
      <c r="N41" s="5"/>
    </row>
    <row r="42" spans="1:14" x14ac:dyDescent="0.2">
      <c r="A42" s="3" t="s">
        <v>40</v>
      </c>
      <c r="B42" s="3" t="s">
        <v>87</v>
      </c>
      <c r="C42" s="66">
        <v>-7.8</v>
      </c>
      <c r="D42" s="66">
        <v>-5.3</v>
      </c>
      <c r="I42" s="5"/>
      <c r="J42" s="5"/>
      <c r="K42" s="5"/>
      <c r="L42" s="5"/>
      <c r="M42" s="5"/>
      <c r="N42" s="5"/>
    </row>
    <row r="43" spans="1:14" x14ac:dyDescent="0.2">
      <c r="A43" s="3" t="s">
        <v>41</v>
      </c>
      <c r="B43" s="3" t="s">
        <v>88</v>
      </c>
      <c r="C43" s="66">
        <v>-1.6</v>
      </c>
      <c r="D43" s="66">
        <v>-1.7</v>
      </c>
      <c r="I43" s="5"/>
      <c r="J43" s="5"/>
      <c r="K43" s="5"/>
      <c r="L43" s="5"/>
      <c r="M43" s="5"/>
      <c r="N43" s="5"/>
    </row>
    <row r="44" spans="1:14" s="5" customFormat="1" ht="13.5" thickBot="1" x14ac:dyDescent="0.25">
      <c r="A44" s="4" t="s">
        <v>42</v>
      </c>
      <c r="B44" s="4" t="s">
        <v>89</v>
      </c>
      <c r="C44" s="67">
        <v>-37.4</v>
      </c>
      <c r="D44" s="67">
        <v>-10.7</v>
      </c>
      <c r="E44" s="30"/>
      <c r="F44" s="30"/>
    </row>
    <row r="45" spans="1:14" ht="20.25" customHeight="1" x14ac:dyDescent="0.2">
      <c r="A45" s="4" t="s">
        <v>107</v>
      </c>
      <c r="B45" s="4" t="s">
        <v>128</v>
      </c>
      <c r="C45" s="24">
        <v>-17</v>
      </c>
      <c r="D45" s="24">
        <v>-9.6</v>
      </c>
      <c r="I45" s="5"/>
      <c r="J45" s="5"/>
      <c r="K45" s="5"/>
      <c r="L45" s="5"/>
      <c r="M45" s="5"/>
      <c r="N45" s="5"/>
    </row>
    <row r="46" spans="1:14" s="5" customFormat="1" x14ac:dyDescent="0.2">
      <c r="A46" s="3" t="s">
        <v>157</v>
      </c>
      <c r="B46" s="3" t="s">
        <v>159</v>
      </c>
      <c r="C46" s="69">
        <v>0.1</v>
      </c>
      <c r="D46" s="69">
        <v>0</v>
      </c>
      <c r="E46" s="30"/>
      <c r="F46" s="30"/>
    </row>
    <row r="47" spans="1:14" s="5" customFormat="1" x14ac:dyDescent="0.2">
      <c r="A47" s="3" t="s">
        <v>158</v>
      </c>
      <c r="B47" s="3" t="s">
        <v>162</v>
      </c>
      <c r="C47" s="69">
        <v>264.7</v>
      </c>
      <c r="D47" s="69">
        <v>308</v>
      </c>
      <c r="E47" s="30"/>
      <c r="F47" s="30"/>
    </row>
    <row r="48" spans="1:14" s="5" customFormat="1" x14ac:dyDescent="0.2">
      <c r="A48" s="4" t="s">
        <v>230</v>
      </c>
      <c r="B48" s="3" t="s">
        <v>231</v>
      </c>
      <c r="C48" s="24">
        <v>247.8</v>
      </c>
      <c r="D48" s="24">
        <v>298.39999999999998</v>
      </c>
      <c r="E48" s="30"/>
      <c r="F48" s="30"/>
    </row>
    <row r="49" spans="1:11" s="5" customFormat="1" x14ac:dyDescent="0.2">
      <c r="A49" s="3"/>
      <c r="B49" s="3"/>
      <c r="C49" s="53">
        <f>C47+C46+C45-C48</f>
        <v>0</v>
      </c>
      <c r="D49" s="53">
        <f>D47+D46+D45-D48</f>
        <v>0</v>
      </c>
      <c r="E49" s="30"/>
      <c r="F49" s="30"/>
    </row>
    <row r="50" spans="1:11" x14ac:dyDescent="0.2">
      <c r="J50" s="53"/>
      <c r="K50" s="53"/>
    </row>
    <row r="51" spans="1:11" x14ac:dyDescent="0.2">
      <c r="A51" s="11" t="s">
        <v>149</v>
      </c>
      <c r="B51" s="11" t="s">
        <v>150</v>
      </c>
    </row>
    <row r="52" spans="1:11" x14ac:dyDescent="0.2">
      <c r="A52" s="10" t="s">
        <v>147</v>
      </c>
      <c r="B52" s="10" t="s">
        <v>148</v>
      </c>
    </row>
    <row r="53" spans="1:11" ht="25.5" x14ac:dyDescent="0.2">
      <c r="A53" s="10" t="s">
        <v>204</v>
      </c>
      <c r="B53" s="10" t="s">
        <v>210</v>
      </c>
    </row>
    <row r="54" spans="1:11" x14ac:dyDescent="0.2">
      <c r="A54" s="10"/>
      <c r="B54" s="10"/>
    </row>
    <row r="55" spans="1:11" s="5" customFormat="1" x14ac:dyDescent="0.2">
      <c r="A55" s="3"/>
      <c r="B55" s="3"/>
      <c r="C55" s="52"/>
      <c r="D55" s="52"/>
      <c r="E55" s="30"/>
      <c r="F55" s="30"/>
    </row>
  </sheetData>
  <mergeCells count="2">
    <mergeCell ref="A1:A2"/>
    <mergeCell ref="B1:B2"/>
  </mergeCells>
  <pageMargins left="0.25" right="0.25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Wybór języka</vt:lpstr>
      <vt:lpstr>PL</vt:lpstr>
      <vt:lpstr>BS</vt:lpstr>
      <vt:lpstr>CF</vt:lpstr>
      <vt:lpstr>bs_aktywa_razem</vt:lpstr>
      <vt:lpstr>bs_pasywa_razem</vt:lpstr>
      <vt:lpstr>BS!Obszar_wydruku</vt:lpstr>
      <vt:lpstr>CF!Obszar_wydruku</vt:lpstr>
      <vt:lpstr>PL!Obszar_wydruku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Janeczek</dc:creator>
  <cp:lastModifiedBy>Domaradzki Paweł</cp:lastModifiedBy>
  <cp:lastPrinted>2017-11-23T11:33:59Z</cp:lastPrinted>
  <dcterms:created xsi:type="dcterms:W3CDTF">2014-04-24T09:00:40Z</dcterms:created>
  <dcterms:modified xsi:type="dcterms:W3CDTF">2019-05-24T13:04:43Z</dcterms:modified>
</cp:coreProperties>
</file>